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o\DPC Work\Jobs\Underway\2111 Knightsford NP\"/>
    </mc:Choice>
  </mc:AlternateContent>
  <xr:revisionPtr revIDLastSave="0" documentId="13_ncr:1_{76C19791-323F-4BB6-90D9-2E65C7F453F8}" xr6:coauthVersionLast="47" xr6:coauthVersionMax="47" xr10:uidLastSave="{00000000-0000-0000-0000-000000000000}"/>
  <bookViews>
    <workbookView xWindow="2955" yWindow="3675" windowWidth="24855" windowHeight="16890" xr2:uid="{00000000-000D-0000-FFFF-FFFF00000000}"/>
  </bookViews>
  <sheets>
    <sheet name="Combined group parish data" sheetId="4" r:id="rId1"/>
    <sheet name="Tincleton and Woodsford" sheetId="3" r:id="rId2"/>
    <sheet name="West Knighton" sheetId="1" r:id="rId3"/>
    <sheet name="West Stafford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4" l="1"/>
  <c r="D95" i="4"/>
  <c r="D96" i="4"/>
  <c r="D112" i="4"/>
  <c r="D113" i="4"/>
  <c r="D114" i="4"/>
  <c r="D115" i="4"/>
  <c r="D117" i="4"/>
  <c r="D47" i="4"/>
  <c r="D66" i="4"/>
  <c r="D103" i="2"/>
  <c r="D102" i="2"/>
  <c r="D101" i="2"/>
  <c r="D122" i="4" s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101" i="4" s="1"/>
  <c r="D84" i="2"/>
  <c r="D83" i="2"/>
  <c r="D82" i="2"/>
  <c r="D81" i="2"/>
  <c r="D80" i="2"/>
  <c r="D79" i="2"/>
  <c r="D73" i="2"/>
  <c r="D72" i="2"/>
  <c r="D71" i="2"/>
  <c r="D70" i="2"/>
  <c r="D69" i="2"/>
  <c r="D68" i="2"/>
  <c r="D67" i="2"/>
  <c r="D66" i="2"/>
  <c r="D65" i="2"/>
  <c r="D64" i="2"/>
  <c r="D76" i="4" s="1"/>
  <c r="D63" i="2"/>
  <c r="D75" i="4" s="1"/>
  <c r="D62" i="2"/>
  <c r="D74" i="4" s="1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56" i="4" s="1"/>
  <c r="D47" i="2"/>
  <c r="D55" i="4" s="1"/>
  <c r="D46" i="2"/>
  <c r="D54" i="4" s="1"/>
  <c r="D45" i="2"/>
  <c r="D44" i="2"/>
  <c r="D43" i="2"/>
  <c r="D42" i="2"/>
  <c r="D41" i="2"/>
  <c r="D40" i="2"/>
  <c r="D39" i="2"/>
  <c r="D38" i="2"/>
  <c r="D37" i="2"/>
  <c r="D36" i="2"/>
  <c r="D35" i="2"/>
  <c r="D29" i="2"/>
  <c r="D28" i="2"/>
  <c r="D27" i="2"/>
  <c r="D26" i="2"/>
  <c r="D28" i="4" s="1"/>
  <c r="D25" i="2"/>
  <c r="D27" i="4" s="1"/>
  <c r="D24" i="2"/>
  <c r="D23" i="2"/>
  <c r="D22" i="2"/>
  <c r="D21" i="2"/>
  <c r="D20" i="2"/>
  <c r="D19" i="2"/>
  <c r="D18" i="2"/>
  <c r="D17" i="2"/>
  <c r="D16" i="2"/>
  <c r="D15" i="2"/>
  <c r="D14" i="2"/>
  <c r="D13" i="2"/>
  <c r="D139" i="2" s="1"/>
  <c r="D12" i="2"/>
  <c r="D11" i="2"/>
  <c r="D154" i="2" s="1"/>
  <c r="D10" i="2"/>
  <c r="D103" i="1"/>
  <c r="D102" i="1"/>
  <c r="D101" i="1"/>
  <c r="D100" i="1"/>
  <c r="D99" i="1"/>
  <c r="D98" i="1"/>
  <c r="D118" i="4" s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98" i="4" s="1"/>
  <c r="D81" i="1"/>
  <c r="D80" i="1"/>
  <c r="D79" i="1"/>
  <c r="D73" i="1"/>
  <c r="D72" i="1"/>
  <c r="D71" i="1"/>
  <c r="D70" i="1"/>
  <c r="D69" i="1"/>
  <c r="D68" i="1"/>
  <c r="D81" i="4" s="1"/>
  <c r="C81" i="4" s="1"/>
  <c r="D67" i="1"/>
  <c r="D80" i="4" s="1"/>
  <c r="D66" i="1"/>
  <c r="D65" i="1"/>
  <c r="D78" i="4" s="1"/>
  <c r="D64" i="1"/>
  <c r="D63" i="1"/>
  <c r="D62" i="1"/>
  <c r="D61" i="1"/>
  <c r="D60" i="1"/>
  <c r="D59" i="1"/>
  <c r="D58" i="1"/>
  <c r="D57" i="1"/>
  <c r="D56" i="1"/>
  <c r="D55" i="1"/>
  <c r="D65" i="4" s="1"/>
  <c r="D54" i="1"/>
  <c r="D53" i="1"/>
  <c r="D52" i="1"/>
  <c r="D51" i="1"/>
  <c r="D50" i="1"/>
  <c r="D49" i="1"/>
  <c r="D58" i="4" s="1"/>
  <c r="D48" i="1"/>
  <c r="D47" i="1"/>
  <c r="D46" i="1"/>
  <c r="D45" i="1"/>
  <c r="D44" i="1"/>
  <c r="D43" i="1"/>
  <c r="D42" i="1"/>
  <c r="D41" i="1"/>
  <c r="D40" i="1"/>
  <c r="D39" i="1"/>
  <c r="D38" i="1"/>
  <c r="D37" i="1"/>
  <c r="D43" i="4" s="1"/>
  <c r="D36" i="1"/>
  <c r="D41" i="4" s="1"/>
  <c r="C41" i="4" s="1"/>
  <c r="D35" i="1"/>
  <c r="D40" i="4" s="1"/>
  <c r="D29" i="1"/>
  <c r="D28" i="1"/>
  <c r="D27" i="1"/>
  <c r="D26" i="1"/>
  <c r="D25" i="1"/>
  <c r="D24" i="1"/>
  <c r="D26" i="4" s="1"/>
  <c r="D23" i="1"/>
  <c r="D22" i="1"/>
  <c r="D21" i="1"/>
  <c r="D20" i="1"/>
  <c r="D19" i="1"/>
  <c r="D18" i="1"/>
  <c r="D17" i="1"/>
  <c r="D16" i="1"/>
  <c r="D15" i="1"/>
  <c r="D17" i="4" s="1"/>
  <c r="D14" i="1"/>
  <c r="D16" i="4" s="1"/>
  <c r="D13" i="1"/>
  <c r="D12" i="1"/>
  <c r="D11" i="1"/>
  <c r="D10" i="1"/>
  <c r="D79" i="3"/>
  <c r="D103" i="3"/>
  <c r="D124" i="4" s="1"/>
  <c r="D102" i="3"/>
  <c r="D123" i="4" s="1"/>
  <c r="D101" i="3"/>
  <c r="D100" i="3"/>
  <c r="D120" i="4" s="1"/>
  <c r="D99" i="3"/>
  <c r="D119" i="4" s="1"/>
  <c r="D98" i="3"/>
  <c r="D97" i="3"/>
  <c r="D96" i="3"/>
  <c r="D95" i="3"/>
  <c r="D94" i="3"/>
  <c r="D93" i="3"/>
  <c r="D92" i="3"/>
  <c r="D111" i="4" s="1"/>
  <c r="C111" i="4" s="1"/>
  <c r="D91" i="3"/>
  <c r="D109" i="4" s="1"/>
  <c r="C109" i="4" s="1"/>
  <c r="D90" i="3"/>
  <c r="D108" i="4" s="1"/>
  <c r="D89" i="3"/>
  <c r="D107" i="4" s="1"/>
  <c r="D88" i="3"/>
  <c r="D106" i="4" s="1"/>
  <c r="D87" i="3"/>
  <c r="D104" i="4" s="1"/>
  <c r="D86" i="3"/>
  <c r="D103" i="4" s="1"/>
  <c r="D85" i="3"/>
  <c r="D84" i="3"/>
  <c r="D100" i="4" s="1"/>
  <c r="D83" i="3"/>
  <c r="D99" i="4" s="1"/>
  <c r="D82" i="3"/>
  <c r="D81" i="3"/>
  <c r="D80" i="3"/>
  <c r="D46" i="3"/>
  <c r="D47" i="3"/>
  <c r="D48" i="3"/>
  <c r="D49" i="3"/>
  <c r="D50" i="3"/>
  <c r="D59" i="4" s="1"/>
  <c r="D51" i="3"/>
  <c r="D60" i="4" s="1"/>
  <c r="D52" i="3"/>
  <c r="D62" i="4" s="1"/>
  <c r="D53" i="3"/>
  <c r="D63" i="4" s="1"/>
  <c r="D54" i="3"/>
  <c r="D64" i="4" s="1"/>
  <c r="D55" i="3"/>
  <c r="D56" i="3"/>
  <c r="D45" i="3"/>
  <c r="D53" i="4" s="1"/>
  <c r="D32" i="4"/>
  <c r="D23" i="4"/>
  <c r="D12" i="4"/>
  <c r="D73" i="3"/>
  <c r="D86" i="4" s="1"/>
  <c r="D72" i="3"/>
  <c r="D85" i="4" s="1"/>
  <c r="D71" i="3"/>
  <c r="D84" i="4" s="1"/>
  <c r="C84" i="4" s="1"/>
  <c r="D70" i="3"/>
  <c r="D83" i="4" s="1"/>
  <c r="C83" i="4" s="1"/>
  <c r="D69" i="3"/>
  <c r="D82" i="4" s="1"/>
  <c r="D68" i="3"/>
  <c r="D67" i="3"/>
  <c r="D66" i="3"/>
  <c r="D79" i="4" s="1"/>
  <c r="D65" i="3"/>
  <c r="D64" i="3"/>
  <c r="D63" i="3"/>
  <c r="D62" i="3"/>
  <c r="D61" i="3"/>
  <c r="D72" i="4" s="1"/>
  <c r="D60" i="3"/>
  <c r="D71" i="4" s="1"/>
  <c r="D59" i="3"/>
  <c r="D70" i="4" s="1"/>
  <c r="D58" i="3"/>
  <c r="D69" i="4" s="1"/>
  <c r="D57" i="3"/>
  <c r="D68" i="4" s="1"/>
  <c r="D44" i="3"/>
  <c r="D51" i="4" s="1"/>
  <c r="D43" i="3"/>
  <c r="D50" i="4" s="1"/>
  <c r="C50" i="4" s="1"/>
  <c r="D42" i="3"/>
  <c r="D49" i="4" s="1"/>
  <c r="C49" i="4" s="1"/>
  <c r="D41" i="3"/>
  <c r="D48" i="4" s="1"/>
  <c r="D40" i="3"/>
  <c r="D39" i="3"/>
  <c r="D45" i="4" s="1"/>
  <c r="D38" i="3"/>
  <c r="D44" i="4" s="1"/>
  <c r="D37" i="3"/>
  <c r="D36" i="3"/>
  <c r="D35" i="3"/>
  <c r="D11" i="3"/>
  <c r="D76" i="3" s="1"/>
  <c r="D12" i="3"/>
  <c r="D13" i="3"/>
  <c r="D138" i="3" s="1"/>
  <c r="D14" i="3"/>
  <c r="D135" i="3" s="1"/>
  <c r="D15" i="3"/>
  <c r="D141" i="3" s="1"/>
  <c r="D16" i="3"/>
  <c r="D33" i="3" s="1"/>
  <c r="D17" i="3"/>
  <c r="D19" i="4" s="1"/>
  <c r="C19" i="4" s="1"/>
  <c r="D18" i="3"/>
  <c r="D20" i="4" s="1"/>
  <c r="C20" i="4" s="1"/>
  <c r="D19" i="3"/>
  <c r="D30" i="3" s="1"/>
  <c r="D20" i="3"/>
  <c r="D21" i="3"/>
  <c r="D22" i="3"/>
  <c r="D23" i="3"/>
  <c r="D24" i="3"/>
  <c r="D25" i="3"/>
  <c r="D26" i="3"/>
  <c r="D27" i="3"/>
  <c r="D28" i="3"/>
  <c r="D29" i="3"/>
  <c r="D10" i="3"/>
  <c r="C10" i="4"/>
  <c r="C108" i="4" s="1"/>
  <c r="C8" i="4"/>
  <c r="C56" i="4" l="1"/>
  <c r="C101" i="4"/>
  <c r="C79" i="4"/>
  <c r="C44" i="4"/>
  <c r="C55" i="4"/>
  <c r="C122" i="4"/>
  <c r="C117" i="4"/>
  <c r="C66" i="4"/>
  <c r="C65" i="4"/>
  <c r="C100" i="4"/>
  <c r="C120" i="4"/>
  <c r="C115" i="4"/>
  <c r="C68" i="4"/>
  <c r="C99" i="4"/>
  <c r="C114" i="4"/>
  <c r="C119" i="4"/>
  <c r="C103" i="4"/>
  <c r="C123" i="4"/>
  <c r="C113" i="4"/>
  <c r="C64" i="4"/>
  <c r="C104" i="4"/>
  <c r="C124" i="4"/>
  <c r="C26" i="4"/>
  <c r="C98" i="4"/>
  <c r="C118" i="4"/>
  <c r="C112" i="4"/>
  <c r="C63" i="4"/>
  <c r="C106" i="4"/>
  <c r="C96" i="4"/>
  <c r="C62" i="4"/>
  <c r="C107" i="4"/>
  <c r="C95" i="4"/>
  <c r="C60" i="4"/>
  <c r="C94" i="4"/>
  <c r="C58" i="4"/>
  <c r="C59" i="4"/>
  <c r="C48" i="4"/>
  <c r="C54" i="4"/>
  <c r="C45" i="4"/>
  <c r="C78" i="4"/>
  <c r="C82" i="4"/>
  <c r="C27" i="4"/>
  <c r="C40" i="4"/>
  <c r="C80" i="4"/>
  <c r="C28" i="4"/>
  <c r="C76" i="4"/>
  <c r="C85" i="4"/>
  <c r="C43" i="4"/>
  <c r="C86" i="4"/>
  <c r="C69" i="4"/>
  <c r="C51" i="4"/>
  <c r="C23" i="4"/>
  <c r="C47" i="4"/>
  <c r="C32" i="4"/>
  <c r="C53" i="4"/>
  <c r="C72" i="4"/>
  <c r="C12" i="4"/>
  <c r="D148" i="3"/>
  <c r="D150" i="3"/>
  <c r="D139" i="3"/>
  <c r="D166" i="4" s="1"/>
  <c r="C17" i="4"/>
  <c r="D75" i="2"/>
  <c r="D14" i="4"/>
  <c r="C14" i="4" s="1"/>
  <c r="D74" i="3"/>
  <c r="D152" i="3"/>
  <c r="D181" i="4" s="1"/>
  <c r="D138" i="2"/>
  <c r="D149" i="3"/>
  <c r="D151" i="3"/>
  <c r="D142" i="3"/>
  <c r="D143" i="3"/>
  <c r="D121" i="3"/>
  <c r="D122" i="3"/>
  <c r="D22" i="4"/>
  <c r="C22" i="4" s="1"/>
  <c r="D21" i="4"/>
  <c r="C21" i="4" s="1"/>
  <c r="D78" i="3"/>
  <c r="D153" i="3"/>
  <c r="D77" i="3"/>
  <c r="D24" i="4"/>
  <c r="C24" i="4" s="1"/>
  <c r="D154" i="3"/>
  <c r="D184" i="4" s="1"/>
  <c r="D25" i="4"/>
  <c r="C25" i="4" s="1"/>
  <c r="D31" i="3"/>
  <c r="D35" i="4" s="1"/>
  <c r="D120" i="3"/>
  <c r="D18" i="4"/>
  <c r="C18" i="4" s="1"/>
  <c r="D75" i="3"/>
  <c r="D15" i="4"/>
  <c r="C15" i="4" s="1"/>
  <c r="D136" i="3"/>
  <c r="C74" i="4"/>
  <c r="D137" i="3"/>
  <c r="C75" i="4"/>
  <c r="D32" i="3"/>
  <c r="D154" i="1"/>
  <c r="D139" i="1"/>
  <c r="D140" i="3"/>
  <c r="D138" i="1"/>
  <c r="D165" i="4" s="1"/>
  <c r="D34" i="3"/>
  <c r="D38" i="4" s="1"/>
  <c r="C16" i="4"/>
  <c r="D76" i="2"/>
  <c r="D140" i="2"/>
  <c r="D77" i="2"/>
  <c r="D141" i="2"/>
  <c r="D30" i="2"/>
  <c r="D78" i="2"/>
  <c r="D142" i="2"/>
  <c r="D31" i="2"/>
  <c r="D143" i="2"/>
  <c r="D32" i="2"/>
  <c r="D33" i="2"/>
  <c r="C70" i="4"/>
  <c r="D34" i="2"/>
  <c r="C71" i="4"/>
  <c r="D148" i="2"/>
  <c r="D149" i="2"/>
  <c r="D150" i="2"/>
  <c r="D135" i="2"/>
  <c r="D151" i="2"/>
  <c r="D31" i="4"/>
  <c r="C31" i="4" s="1"/>
  <c r="D120" i="2"/>
  <c r="D136" i="2"/>
  <c r="D152" i="2"/>
  <c r="D121" i="2"/>
  <c r="D137" i="2"/>
  <c r="D153" i="2"/>
  <c r="D74" i="2"/>
  <c r="D122" i="2"/>
  <c r="D140" i="1"/>
  <c r="D77" i="1"/>
  <c r="D141" i="1"/>
  <c r="D168" i="4" s="1"/>
  <c r="D29" i="4"/>
  <c r="C29" i="4" s="1"/>
  <c r="D30" i="1"/>
  <c r="D34" i="4" s="1"/>
  <c r="D78" i="1"/>
  <c r="D142" i="1"/>
  <c r="D31" i="1"/>
  <c r="D143" i="1"/>
  <c r="D32" i="1"/>
  <c r="D33" i="1"/>
  <c r="D37" i="4" s="1"/>
  <c r="D34" i="1"/>
  <c r="D75" i="1"/>
  <c r="D76" i="1"/>
  <c r="D90" i="4" s="1"/>
  <c r="D148" i="1"/>
  <c r="D149" i="1"/>
  <c r="D150" i="1"/>
  <c r="D13" i="4"/>
  <c r="C13" i="4" s="1"/>
  <c r="D135" i="1"/>
  <c r="D162" i="4" s="1"/>
  <c r="D151" i="1"/>
  <c r="D120" i="1"/>
  <c r="D136" i="1"/>
  <c r="D152" i="1"/>
  <c r="D121" i="1"/>
  <c r="D137" i="1"/>
  <c r="D153" i="1"/>
  <c r="D74" i="1"/>
  <c r="D122" i="1"/>
  <c r="C181" i="4" l="1"/>
  <c r="C162" i="4"/>
  <c r="C184" i="4"/>
  <c r="C34" i="4"/>
  <c r="C166" i="4"/>
  <c r="C35" i="4"/>
  <c r="C165" i="4"/>
  <c r="C38" i="4"/>
  <c r="C90" i="4"/>
  <c r="C168" i="4"/>
  <c r="C37" i="4"/>
  <c r="D88" i="4"/>
  <c r="C88" i="4" s="1"/>
  <c r="D92" i="4"/>
  <c r="C92" i="4" s="1"/>
  <c r="D179" i="4"/>
  <c r="C179" i="4" s="1"/>
  <c r="D130" i="3"/>
  <c r="D116" i="3"/>
  <c r="D129" i="3"/>
  <c r="D117" i="3"/>
  <c r="D118" i="3"/>
  <c r="D127" i="3"/>
  <c r="D119" i="3"/>
  <c r="D106" i="3"/>
  <c r="D128" i="4" s="1"/>
  <c r="D133" i="3"/>
  <c r="D131" i="3"/>
  <c r="D157" i="4" s="1"/>
  <c r="D126" i="3"/>
  <c r="D104" i="3"/>
  <c r="D126" i="4" s="1"/>
  <c r="D105" i="3"/>
  <c r="D127" i="4" s="1"/>
  <c r="D115" i="3"/>
  <c r="D107" i="3"/>
  <c r="D147" i="3"/>
  <c r="D146" i="3"/>
  <c r="D144" i="3"/>
  <c r="D111" i="3"/>
  <c r="D134" i="3"/>
  <c r="D113" i="3"/>
  <c r="D128" i="3"/>
  <c r="D108" i="3"/>
  <c r="D130" i="4" s="1"/>
  <c r="D109" i="3"/>
  <c r="D132" i="4" s="1"/>
  <c r="D145" i="3"/>
  <c r="D173" i="4" s="1"/>
  <c r="D114" i="3"/>
  <c r="D137" i="4" s="1"/>
  <c r="D144" i="4"/>
  <c r="C144" i="4" s="1"/>
  <c r="D112" i="3"/>
  <c r="D135" i="4" s="1"/>
  <c r="D110" i="3"/>
  <c r="D133" i="4" s="1"/>
  <c r="C133" i="4" s="1"/>
  <c r="D132" i="3"/>
  <c r="D183" i="4"/>
  <c r="C183" i="4" s="1"/>
  <c r="D36" i="4"/>
  <c r="C36" i="4" s="1"/>
  <c r="D177" i="4"/>
  <c r="C177" i="4" s="1"/>
  <c r="D167" i="4"/>
  <c r="C167" i="4" s="1"/>
  <c r="D164" i="4"/>
  <c r="C164" i="4" s="1"/>
  <c r="D146" i="4"/>
  <c r="C146" i="4" s="1"/>
  <c r="D125" i="3"/>
  <c r="D124" i="3"/>
  <c r="D123" i="3"/>
  <c r="D148" i="4" s="1"/>
  <c r="D145" i="4"/>
  <c r="C145" i="4" s="1"/>
  <c r="D91" i="4"/>
  <c r="C91" i="4" s="1"/>
  <c r="D163" i="4"/>
  <c r="C163" i="4" s="1"/>
  <c r="D170" i="4"/>
  <c r="C170" i="4" s="1"/>
  <c r="D169" i="4"/>
  <c r="C169" i="4" s="1"/>
  <c r="D89" i="4"/>
  <c r="C89" i="4" s="1"/>
  <c r="D180" i="4"/>
  <c r="C180" i="4" s="1"/>
  <c r="D178" i="4"/>
  <c r="C178" i="4" s="1"/>
  <c r="D124" i="2"/>
  <c r="D123" i="2"/>
  <c r="D125" i="2"/>
  <c r="D106" i="2"/>
  <c r="D105" i="2"/>
  <c r="D104" i="2"/>
  <c r="D119" i="2"/>
  <c r="D134" i="2"/>
  <c r="D118" i="2"/>
  <c r="D133" i="2"/>
  <c r="D117" i="2"/>
  <c r="D132" i="2"/>
  <c r="D116" i="2"/>
  <c r="D147" i="2"/>
  <c r="D131" i="2"/>
  <c r="D115" i="2"/>
  <c r="D108" i="2"/>
  <c r="D107" i="2"/>
  <c r="D146" i="2"/>
  <c r="D130" i="2"/>
  <c r="D114" i="2"/>
  <c r="D145" i="2"/>
  <c r="D129" i="2"/>
  <c r="D113" i="2"/>
  <c r="D144" i="2"/>
  <c r="D128" i="2"/>
  <c r="D112" i="2"/>
  <c r="D127" i="2"/>
  <c r="D111" i="2"/>
  <c r="D126" i="2"/>
  <c r="D110" i="2"/>
  <c r="D109" i="2"/>
  <c r="D123" i="1"/>
  <c r="D124" i="1"/>
  <c r="D125" i="1"/>
  <c r="D106" i="1"/>
  <c r="D105" i="1"/>
  <c r="D104" i="1"/>
  <c r="D119" i="1"/>
  <c r="D134" i="1"/>
  <c r="D118" i="1"/>
  <c r="D133" i="1"/>
  <c r="D117" i="1"/>
  <c r="D132" i="1"/>
  <c r="D116" i="1"/>
  <c r="D147" i="1"/>
  <c r="D131" i="1"/>
  <c r="D115" i="1"/>
  <c r="D146" i="1"/>
  <c r="D130" i="1"/>
  <c r="D114" i="1"/>
  <c r="D108" i="1"/>
  <c r="D145" i="1"/>
  <c r="D129" i="1"/>
  <c r="D113" i="1"/>
  <c r="D144" i="1"/>
  <c r="D128" i="1"/>
  <c r="D112" i="1"/>
  <c r="D127" i="1"/>
  <c r="D111" i="1"/>
  <c r="D126" i="1"/>
  <c r="D110" i="1"/>
  <c r="D109" i="1"/>
  <c r="D107" i="1"/>
  <c r="C127" i="4" l="1"/>
  <c r="C135" i="4"/>
  <c r="C126" i="4"/>
  <c r="C137" i="4"/>
  <c r="C173" i="4"/>
  <c r="C148" i="4"/>
  <c r="C128" i="4"/>
  <c r="C157" i="4"/>
  <c r="C130" i="4"/>
  <c r="C132" i="4"/>
  <c r="D152" i="4"/>
  <c r="C152" i="4" s="1"/>
  <c r="D159" i="4"/>
  <c r="C159" i="4" s="1"/>
  <c r="D142" i="4"/>
  <c r="C142" i="4" s="1"/>
  <c r="D149" i="4"/>
  <c r="C149" i="4" s="1"/>
  <c r="D154" i="4"/>
  <c r="C154" i="4" s="1"/>
  <c r="D153" i="4"/>
  <c r="C153" i="4" s="1"/>
  <c r="D150" i="4"/>
  <c r="C150" i="4" s="1"/>
  <c r="D136" i="4"/>
  <c r="C136" i="4" s="1"/>
  <c r="D141" i="4"/>
  <c r="C141" i="4" s="1"/>
  <c r="D160" i="4"/>
  <c r="C160" i="4" s="1"/>
  <c r="D140" i="4"/>
  <c r="C140" i="4" s="1"/>
  <c r="D134" i="4"/>
  <c r="C134" i="4" s="1"/>
  <c r="D155" i="4"/>
  <c r="C155" i="4" s="1"/>
  <c r="D172" i="4"/>
  <c r="C172" i="4" s="1"/>
  <c r="D139" i="4"/>
  <c r="C139" i="4" s="1"/>
  <c r="D174" i="4"/>
  <c r="C174" i="4" s="1"/>
  <c r="D156" i="4"/>
  <c r="C156" i="4" s="1"/>
  <c r="D175" i="4"/>
  <c r="C175" i="4" s="1"/>
  <c r="D129" i="4"/>
  <c r="C129" i="4" s="1"/>
  <c r="D158" i="4"/>
  <c r="C158" i="4" s="1"/>
  <c r="D138" i="4"/>
  <c r="C138" i="4" s="1"/>
</calcChain>
</file>

<file path=xl/sharedStrings.xml><?xml version="1.0" encoding="utf-8"?>
<sst xmlns="http://schemas.openxmlformats.org/spreadsheetml/2006/main" count="2384" uniqueCount="200">
  <si>
    <t>Custom area profile data for West Knighton</t>
  </si>
  <si>
    <t>Source: Office for National Statistics - Census 2021</t>
  </si>
  <si>
    <t>Data generated by the Build a custom area profile tool on 24 Jan 2023</t>
  </si>
  <si>
    <t>The data in this profile are aggregated from small areas on a best-fit basis, and therefore may differ slightly from other sources.</t>
  </si>
  <si>
    <t>Variable</t>
  </si>
  <si>
    <t>Category</t>
  </si>
  <si>
    <t>West Knighton</t>
  </si>
  <si>
    <t>England and Wales</t>
  </si>
  <si>
    <t>Unit</t>
  </si>
  <si>
    <t>Base population</t>
  </si>
  <si>
    <t>Population</t>
  </si>
  <si>
    <t>people</t>
  </si>
  <si>
    <t>all people</t>
  </si>
  <si>
    <t>Number of households</t>
  </si>
  <si>
    <t>Total households</t>
  </si>
  <si>
    <t>households</t>
  </si>
  <si>
    <t>all households</t>
  </si>
  <si>
    <t>Age profile</t>
  </si>
  <si>
    <t>Aged 0 to 4</t>
  </si>
  <si>
    <t>%</t>
  </si>
  <si>
    <t>Aged 5 to 9</t>
  </si>
  <si>
    <t>Aged 10 to 14</t>
  </si>
  <si>
    <t>Aged 15 to 19</t>
  </si>
  <si>
    <t>Aged 20 to 24</t>
  </si>
  <si>
    <t>Aged 25 to 29</t>
  </si>
  <si>
    <t>Aged 30 to 34</t>
  </si>
  <si>
    <t>Aged 35 to 39</t>
  </si>
  <si>
    <t>Aged 40 to 44</t>
  </si>
  <si>
    <t>Aged 45 to 49</t>
  </si>
  <si>
    <t>Aged 50 to 54</t>
  </si>
  <si>
    <t>Aged 55 to 59</t>
  </si>
  <si>
    <t>Aged 60 to 64</t>
  </si>
  <si>
    <t>Aged 65 to 69</t>
  </si>
  <si>
    <t>Aged 70 to 74</t>
  </si>
  <si>
    <t>Aged 75 to 79</t>
  </si>
  <si>
    <t>Aged 80 to 84</t>
  </si>
  <si>
    <t>Aged 85 and over</t>
  </si>
  <si>
    <t>Sex</t>
  </si>
  <si>
    <t>Female</t>
  </si>
  <si>
    <t>Male</t>
  </si>
  <si>
    <t>Legal partnership status</t>
  </si>
  <si>
    <t>Never married and never registered a civil partnership</t>
  </si>
  <si>
    <t>people aged 16 years and over</t>
  </si>
  <si>
    <t>Married or in a registered civil partnership</t>
  </si>
  <si>
    <t>Separated, but still legally married or still legally in a civil partnership</t>
  </si>
  <si>
    <t>Divorced or civil partnership dissolved</t>
  </si>
  <si>
    <t>Widowed or surviving civil partnership partner</t>
  </si>
  <si>
    <t>Country of birth</t>
  </si>
  <si>
    <t>Born in the UK</t>
  </si>
  <si>
    <t>Born outside the UK</t>
  </si>
  <si>
    <t>Passports held</t>
  </si>
  <si>
    <t>UK passport</t>
  </si>
  <si>
    <t>Non-UK passport</t>
  </si>
  <si>
    <t>No passport held</t>
  </si>
  <si>
    <t>Length of residence in the UK</t>
  </si>
  <si>
    <t>10 years or more</t>
  </si>
  <si>
    <t>5 years or more, but less than 10 years</t>
  </si>
  <si>
    <t>2 years or more, but less than 5 years</t>
  </si>
  <si>
    <t>Less than 2 years</t>
  </si>
  <si>
    <t>Household size</t>
  </si>
  <si>
    <t>1 person in household</t>
  </si>
  <si>
    <t>2 people in household</t>
  </si>
  <si>
    <t>3 people in household</t>
  </si>
  <si>
    <t>4 or more people in household</t>
  </si>
  <si>
    <t>Household composition</t>
  </si>
  <si>
    <t>One person household</t>
  </si>
  <si>
    <t>Single family household</t>
  </si>
  <si>
    <t>Other household types</t>
  </si>
  <si>
    <t>Household deprivation</t>
  </si>
  <si>
    <t>Household is not deprived in any dimension</t>
  </si>
  <si>
    <t>Household is deprived in one dimension</t>
  </si>
  <si>
    <t>Household is deprived in two dimensions</t>
  </si>
  <si>
    <t>Household is deprived in three dimensions</t>
  </si>
  <si>
    <t>Household is deprived in four dimensions</t>
  </si>
  <si>
    <t>Ethnic group</t>
  </si>
  <si>
    <t>Asian, Asian British or Asian Welsh</t>
  </si>
  <si>
    <t>Black, Black British, Black Welsh, Caribbean or African</t>
  </si>
  <si>
    <t>Mixed or Multiple ethnic groups</t>
  </si>
  <si>
    <t>White</t>
  </si>
  <si>
    <t>Other ethnic group</t>
  </si>
  <si>
    <t>National identity</t>
  </si>
  <si>
    <t>One or more UK identity only</t>
  </si>
  <si>
    <t>UK identity and non-UK identity</t>
  </si>
  <si>
    <t>Non-UK identity only</t>
  </si>
  <si>
    <t>Religion</t>
  </si>
  <si>
    <t>No religion</t>
  </si>
  <si>
    <t>Christian</t>
  </si>
  <si>
    <t>Buddhist</t>
  </si>
  <si>
    <t>Hindu</t>
  </si>
  <si>
    <t>Jewish</t>
  </si>
  <si>
    <t>Muslim</t>
  </si>
  <si>
    <t>Sikh</t>
  </si>
  <si>
    <t>Other religion</t>
  </si>
  <si>
    <t>Not answered</t>
  </si>
  <si>
    <t>Proficiency in English</t>
  </si>
  <si>
    <t>Main language is English (English or Welsh in Wales)</t>
  </si>
  <si>
    <t>people aged three years and over</t>
  </si>
  <si>
    <t>Can speak English very well</t>
  </si>
  <si>
    <t>Can speak English well</t>
  </si>
  <si>
    <t>Cannot speak English well</t>
  </si>
  <si>
    <t>Cannot speak English</t>
  </si>
  <si>
    <t>Accommodation type</t>
  </si>
  <si>
    <t>Whole house or bungalow</t>
  </si>
  <si>
    <t>Flat, maisonette or apartment</t>
  </si>
  <si>
    <t>A caravan or other mobile or temporary structure</t>
  </si>
  <si>
    <t>Number of cars or vans</t>
  </si>
  <si>
    <t>No cars or vans in household</t>
  </si>
  <si>
    <t>1 car or van in household</t>
  </si>
  <si>
    <t>2 cars or vans in household</t>
  </si>
  <si>
    <t>3 or more cars or vans in household</t>
  </si>
  <si>
    <t>Central heating</t>
  </si>
  <si>
    <t>Does not have central heating</t>
  </si>
  <si>
    <t>Does have central heating</t>
  </si>
  <si>
    <t>Number of bedrooms</t>
  </si>
  <si>
    <t>1 bedroom</t>
  </si>
  <si>
    <t>2 bedrooms</t>
  </si>
  <si>
    <t>3 bedrooms</t>
  </si>
  <si>
    <t>4 or more bedrooms</t>
  </si>
  <si>
    <t>Occupancy rating for bedrooms</t>
  </si>
  <si>
    <t>+2 or more</t>
  </si>
  <si>
    <t>-2 or more</t>
  </si>
  <si>
    <t>Tenure of household</t>
  </si>
  <si>
    <t>Owns outright</t>
  </si>
  <si>
    <t>Owns with a mortgage or loan or shared ownership</t>
  </si>
  <si>
    <t>Social rented</t>
  </si>
  <si>
    <t>Private rented or lives rent free</t>
  </si>
  <si>
    <t>Second address indicator</t>
  </si>
  <si>
    <t>No second address</t>
  </si>
  <si>
    <t>Second address is in the UK</t>
  </si>
  <si>
    <t>Second address is outside the UK</t>
  </si>
  <si>
    <t>Distance travelled to work</t>
  </si>
  <si>
    <t>Less than 10km</t>
  </si>
  <si>
    <t>people aged 16 years and over in employment</t>
  </si>
  <si>
    <t>10km to less than 30km</t>
  </si>
  <si>
    <t>30km and over</t>
  </si>
  <si>
    <t>Works mainly from home</t>
  </si>
  <si>
    <t>Other</t>
  </si>
  <si>
    <t>Method of travel to workplace</t>
  </si>
  <si>
    <t>Work mainly at or from home</t>
  </si>
  <si>
    <t>Underground, metro, light rail, tram</t>
  </si>
  <si>
    <t>Train</t>
  </si>
  <si>
    <t>Bus, minibus or coach</t>
  </si>
  <si>
    <t>Taxi</t>
  </si>
  <si>
    <t>Motorcycle, scooter or moped</t>
  </si>
  <si>
    <t>Driving a car or van</t>
  </si>
  <si>
    <t>Passenger in a car or van</t>
  </si>
  <si>
    <t>Bicycle</t>
  </si>
  <si>
    <t>On foot</t>
  </si>
  <si>
    <t>Other method of travel to work</t>
  </si>
  <si>
    <t>Economic activity status</t>
  </si>
  <si>
    <t>Economically active: In employment</t>
  </si>
  <si>
    <t>Economically active: Unemployed</t>
  </si>
  <si>
    <t>Economically inactive</t>
  </si>
  <si>
    <t>Employment history</t>
  </si>
  <si>
    <t>Not in employment: Worked in the last 12 months</t>
  </si>
  <si>
    <t>people aged 16 years and over not in employment</t>
  </si>
  <si>
    <t>Not in employment: Not worked in the last 12 months</t>
  </si>
  <si>
    <t>Not in employment: Never worked</t>
  </si>
  <si>
    <t>Occupation</t>
  </si>
  <si>
    <t>1. Managers, directors and senior officials</t>
  </si>
  <si>
    <t>2. Professional occupations</t>
  </si>
  <si>
    <t>3. Associate professional and technical occupations</t>
  </si>
  <si>
    <t>4. Administrative and secretarial occupations</t>
  </si>
  <si>
    <t>5. Skilled trades occupations</t>
  </si>
  <si>
    <t>6. Caring, leisure and other service occupations</t>
  </si>
  <si>
    <t>7. Sales and customer service occupations</t>
  </si>
  <si>
    <t>8. Process, plant and machine operatives</t>
  </si>
  <si>
    <t>9. Elementary occupations</t>
  </si>
  <si>
    <t>Socio-economic Classification (NS-SeC)</t>
  </si>
  <si>
    <t>L1, L2 and L3: Higher managerial, administrative and professional occupations</t>
  </si>
  <si>
    <t>L4, L5 and L6: Lower managerial, administrative and professional occupations</t>
  </si>
  <si>
    <t>L7: Intermediate occupations</t>
  </si>
  <si>
    <t>L8 and L9: Small employers and own account workers</t>
  </si>
  <si>
    <t>L10 and L11: Lower supervisory and technical occupations</t>
  </si>
  <si>
    <t>L12: Semi-routine occupations</t>
  </si>
  <si>
    <t>L13: Routine occupations</t>
  </si>
  <si>
    <t>L14.1 and L14.2: Never worked and long-term unemployed</t>
  </si>
  <si>
    <t>L15: Full-time students</t>
  </si>
  <si>
    <t>Hours per week worked</t>
  </si>
  <si>
    <t>Part-time: 15 hours or less worked</t>
  </si>
  <si>
    <t>Part-time: 16 to 30 hours worked</t>
  </si>
  <si>
    <t>Full-time: 31 to 48 hours worked</t>
  </si>
  <si>
    <t>Full-time: 49 or more hours worked</t>
  </si>
  <si>
    <t>Highest level of qualification</t>
  </si>
  <si>
    <t>No qualifications</t>
  </si>
  <si>
    <t>Level 1, 2 or 3 qualifications</t>
  </si>
  <si>
    <t>Apprenticeship</t>
  </si>
  <si>
    <t>Level 4 qualifications and above</t>
  </si>
  <si>
    <t>Other qualifications</t>
  </si>
  <si>
    <t>Schoolchildren and full-time students</t>
  </si>
  <si>
    <t>Student</t>
  </si>
  <si>
    <t>people aged five years and over</t>
  </si>
  <si>
    <t>Not a student</t>
  </si>
  <si>
    <t>Custom area profile data for West Stafford</t>
  </si>
  <si>
    <t>West Stafford</t>
  </si>
  <si>
    <t>Custom area profile data for Tincleton</t>
  </si>
  <si>
    <t>Tincleton</t>
  </si>
  <si>
    <t>Knightsford</t>
  </si>
  <si>
    <t>NB italics statistics = best estimate as exact data unavailable</t>
  </si>
  <si>
    <t>Custom area profile data - combined results for Kinghtsford Group parish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</si>
</sst>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33" borderId="0" xfId="0" applyFont="1" applyFill="1"/>
    <xf numFmtId="164" fontId="0" fillId="0" borderId="0" xfId="1" applyNumberFormat="1" applyFont="1"/>
    <xf numFmtId="0" fontId="0" fillId="33" borderId="0" xfId="0" applyFill="1"/>
    <xf numFmtId="164" fontId="18" fillId="33" borderId="0" xfId="1" applyNumberFormat="1" applyFont="1" applyFill="1"/>
    <xf numFmtId="0" fontId="16" fillId="0" borderId="0" xfId="0" applyFont="1"/>
    <xf numFmtId="164" fontId="18" fillId="0" borderId="0" xfId="1" applyNumberFormat="1" applyFont="1" applyFill="1"/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/>
              <a:t>Population Profile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Knightsford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'Combined group parish data'!$B$12:$B$29</c:f>
              <c:strCache>
                <c:ptCount val="18"/>
                <c:pt idx="0">
                  <c:v>Aged 0 to 4</c:v>
                </c:pt>
                <c:pt idx="1">
                  <c:v>Aged 5 to 9</c:v>
                </c:pt>
                <c:pt idx="2">
                  <c:v>Aged 10 to 14</c:v>
                </c:pt>
                <c:pt idx="3">
                  <c:v>Aged 15 to 19</c:v>
                </c:pt>
                <c:pt idx="4">
                  <c:v>Aged 20 to 24</c:v>
                </c:pt>
                <c:pt idx="5">
                  <c:v>Aged 25 to 29</c:v>
                </c:pt>
                <c:pt idx="6">
                  <c:v>Aged 30 to 34</c:v>
                </c:pt>
                <c:pt idx="7">
                  <c:v>Aged 35 to 39</c:v>
                </c:pt>
                <c:pt idx="8">
                  <c:v>Aged 40 to 44</c:v>
                </c:pt>
                <c:pt idx="9">
                  <c:v>Aged 45 to 49</c:v>
                </c:pt>
                <c:pt idx="10">
                  <c:v>Aged 50 to 54</c:v>
                </c:pt>
                <c:pt idx="11">
                  <c:v>Aged 55 to 59</c:v>
                </c:pt>
                <c:pt idx="12">
                  <c:v>Aged 60 to 64</c:v>
                </c:pt>
                <c:pt idx="13">
                  <c:v>Aged 65 to 69</c:v>
                </c:pt>
                <c:pt idx="14">
                  <c:v>Aged 70 to 74</c:v>
                </c:pt>
                <c:pt idx="15">
                  <c:v>Aged 75 to 79</c:v>
                </c:pt>
                <c:pt idx="16">
                  <c:v>Aged 80 to 84</c:v>
                </c:pt>
                <c:pt idx="17">
                  <c:v>Aged 85 and over</c:v>
                </c:pt>
              </c:strCache>
            </c:strRef>
          </c:cat>
          <c:val>
            <c:numRef>
              <c:f>'Combined group parish data'!$C$12:$C$29</c:f>
              <c:numCache>
                <c:formatCode>0.0%</c:formatCode>
                <c:ptCount val="18"/>
                <c:pt idx="0">
                  <c:v>3.3707865168539325E-2</c:v>
                </c:pt>
                <c:pt idx="1">
                  <c:v>3.5955056179775284E-2</c:v>
                </c:pt>
                <c:pt idx="2">
                  <c:v>5.3932584269662923E-2</c:v>
                </c:pt>
                <c:pt idx="3">
                  <c:v>4.9438202247191011E-2</c:v>
                </c:pt>
                <c:pt idx="4">
                  <c:v>3.2584269662921349E-2</c:v>
                </c:pt>
                <c:pt idx="5">
                  <c:v>2.9213483146067417E-2</c:v>
                </c:pt>
                <c:pt idx="6">
                  <c:v>3.0337078651685393E-2</c:v>
                </c:pt>
                <c:pt idx="7">
                  <c:v>3.9325842696629212E-2</c:v>
                </c:pt>
                <c:pt idx="8">
                  <c:v>5.3932584269662923E-2</c:v>
                </c:pt>
                <c:pt idx="9">
                  <c:v>6.2921348314606745E-2</c:v>
                </c:pt>
                <c:pt idx="10">
                  <c:v>9.1011235955056183E-2</c:v>
                </c:pt>
                <c:pt idx="11">
                  <c:v>0.10674157303370786</c:v>
                </c:pt>
                <c:pt idx="12">
                  <c:v>0.10337078651685393</c:v>
                </c:pt>
                <c:pt idx="13">
                  <c:v>8.4269662921348312E-2</c:v>
                </c:pt>
                <c:pt idx="14">
                  <c:v>9.2134831460674152E-2</c:v>
                </c:pt>
                <c:pt idx="15">
                  <c:v>5.1685393258426963E-2</c:v>
                </c:pt>
                <c:pt idx="16">
                  <c:v>2.5842696629213482E-2</c:v>
                </c:pt>
                <c:pt idx="17">
                  <c:v>2.359550561797753E-2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B-4BC0-AC90-1E7B92FD1B3A}"/>
            </c:ext>
          </c:extLst>
        </c:ser>
        <c:ser>
          <c:idx val="2"/>
          <c:order val="1"/>
          <c:tx>
            <c:v>England and Wales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'Combined group parish data'!$B$12:$B$29</c:f>
              <c:strCache>
                <c:ptCount val="18"/>
                <c:pt idx="0">
                  <c:v>Aged 0 to 4</c:v>
                </c:pt>
                <c:pt idx="1">
                  <c:v>Aged 5 to 9</c:v>
                </c:pt>
                <c:pt idx="2">
                  <c:v>Aged 10 to 14</c:v>
                </c:pt>
                <c:pt idx="3">
                  <c:v>Aged 15 to 19</c:v>
                </c:pt>
                <c:pt idx="4">
                  <c:v>Aged 20 to 24</c:v>
                </c:pt>
                <c:pt idx="5">
                  <c:v>Aged 25 to 29</c:v>
                </c:pt>
                <c:pt idx="6">
                  <c:v>Aged 30 to 34</c:v>
                </c:pt>
                <c:pt idx="7">
                  <c:v>Aged 35 to 39</c:v>
                </c:pt>
                <c:pt idx="8">
                  <c:v>Aged 40 to 44</c:v>
                </c:pt>
                <c:pt idx="9">
                  <c:v>Aged 45 to 49</c:v>
                </c:pt>
                <c:pt idx="10">
                  <c:v>Aged 50 to 54</c:v>
                </c:pt>
                <c:pt idx="11">
                  <c:v>Aged 55 to 59</c:v>
                </c:pt>
                <c:pt idx="12">
                  <c:v>Aged 60 to 64</c:v>
                </c:pt>
                <c:pt idx="13">
                  <c:v>Aged 65 to 69</c:v>
                </c:pt>
                <c:pt idx="14">
                  <c:v>Aged 70 to 74</c:v>
                </c:pt>
                <c:pt idx="15">
                  <c:v>Aged 75 to 79</c:v>
                </c:pt>
                <c:pt idx="16">
                  <c:v>Aged 80 to 84</c:v>
                </c:pt>
                <c:pt idx="17">
                  <c:v>Aged 85 and over</c:v>
                </c:pt>
              </c:strCache>
            </c:strRef>
          </c:cat>
          <c:val>
            <c:numRef>
              <c:f>'Combined group parish data'!$E$12:$E$29</c:f>
              <c:numCache>
                <c:formatCode>0.0%</c:formatCode>
                <c:ptCount val="18"/>
                <c:pt idx="0">
                  <c:v>5.4000000000000006E-2</c:v>
                </c:pt>
                <c:pt idx="1">
                  <c:v>5.9000000000000004E-2</c:v>
                </c:pt>
                <c:pt idx="2">
                  <c:v>0.06</c:v>
                </c:pt>
                <c:pt idx="3">
                  <c:v>5.7000000000000002E-2</c:v>
                </c:pt>
                <c:pt idx="4">
                  <c:v>0.06</c:v>
                </c:pt>
                <c:pt idx="5">
                  <c:v>6.5000000000000002E-2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6.3E-2</c:v>
                </c:pt>
                <c:pt idx="9">
                  <c:v>6.4000000000000001E-2</c:v>
                </c:pt>
                <c:pt idx="10">
                  <c:v>6.9000000000000006E-2</c:v>
                </c:pt>
                <c:pt idx="11">
                  <c:v>6.8000000000000005E-2</c:v>
                </c:pt>
                <c:pt idx="12">
                  <c:v>5.7999999999999996E-2</c:v>
                </c:pt>
                <c:pt idx="13">
                  <c:v>4.9000000000000002E-2</c:v>
                </c:pt>
                <c:pt idx="14">
                  <c:v>0.05</c:v>
                </c:pt>
                <c:pt idx="15">
                  <c:v>3.6000000000000004E-2</c:v>
                </c:pt>
                <c:pt idx="16">
                  <c:v>2.5000000000000001E-2</c:v>
                </c:pt>
                <c:pt idx="17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B-4BC0-AC90-1E7B92FD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3551855"/>
        <c:axId val="1416248559"/>
      </c:barChart>
      <c:catAx>
        <c:axId val="11535518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248559"/>
        <c:crosses val="autoZero"/>
        <c:auto val="1"/>
        <c:lblAlgn val="ctr"/>
        <c:lblOffset val="100"/>
        <c:noMultiLvlLbl val="0"/>
      </c:catAx>
      <c:valAx>
        <c:axId val="1416248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5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1524000</xdr:colOff>
      <xdr:row>5</xdr:row>
      <xdr:rowOff>19050</xdr:rowOff>
    </xdr:from>
    <xdr:to>
      <xdr:col>12</xdr:col>
      <xdr:colOff>447675</xdr:colOff>
      <xdr:row>35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146036-A0A6-3820-E5BB-313CCACB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19</xdr:col>
      <xdr:colOff>494400</xdr:colOff>
      <xdr:row>214</xdr:row>
      <xdr:rowOff>148110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154D0D-0490-0698-0869-D4DF8970B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7200000" cy="40915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19</xdr:col>
      <xdr:colOff>494400</xdr:colOff>
      <xdr:row>214</xdr:row>
      <xdr:rowOff>148109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CE4C94-508F-A645-4E2C-7E7867BD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0"/>
          <a:ext cx="7200000" cy="40915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19</xdr:col>
      <xdr:colOff>494400</xdr:colOff>
      <xdr:row>214</xdr:row>
      <xdr:rowOff>148109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DBB0CF-E9CF-7B65-4474-F87B48355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0"/>
          <a:ext cx="7200000" cy="4091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4"/>
  <sheetViews>
    <sheetView tabSelected="1" workbookViewId="0">
      <selection activeCell="A162" sqref="A162"/>
    </sheetView>
  </sheetViews>
  <sheetFormatPr defaultRowHeight="15" x14ac:dyDescent="0.25"/>
  <cols>
    <col min="1" max="1" width="40" customWidth="1"/>
    <col min="2" max="2" width="70.85546875" bestFit="1" customWidth="1"/>
    <col min="3" max="5" width="15.7109375" customWidth="1"/>
    <col min="7" max="7" width="30.7109375" customWidth="1"/>
  </cols>
  <sheetData>
    <row r="1" spans="1:7" x14ac:dyDescent="0.25">
      <c r="A1" s="5" t="s">
        <v>199</v>
      </c>
    </row>
    <row r="2" spans="1:7" x14ac:dyDescent="0.25">
      <c r="A2" t="s">
        <v>1</v>
      </c>
    </row>
    <row r="3" spans="1:7" x14ac:dyDescent="0.25">
      <c r="A3" s="1" t="s">
        <v>198</v>
      </c>
      <c r="B3" s="3"/>
      <c r="C3" s="3"/>
      <c r="D3" s="3"/>
      <c r="E3" s="3"/>
      <c r="F3" s="3"/>
      <c r="G3" s="3"/>
    </row>
    <row r="4" spans="1:7" x14ac:dyDescent="0.25">
      <c r="A4" t="s">
        <v>2</v>
      </c>
    </row>
    <row r="5" spans="1:7" x14ac:dyDescent="0.25">
      <c r="A5" t="s">
        <v>3</v>
      </c>
    </row>
    <row r="7" spans="1:7" s="5" customFormat="1" x14ac:dyDescent="0.25">
      <c r="A7" s="5" t="s">
        <v>4</v>
      </c>
      <c r="B7" s="5" t="s">
        <v>5</v>
      </c>
      <c r="C7" s="5" t="s">
        <v>197</v>
      </c>
      <c r="E7" s="5" t="s">
        <v>7</v>
      </c>
      <c r="F7" s="5" t="s">
        <v>8</v>
      </c>
      <c r="G7" s="5" t="s">
        <v>9</v>
      </c>
    </row>
    <row r="8" spans="1:7" x14ac:dyDescent="0.25">
      <c r="A8" t="s">
        <v>10</v>
      </c>
      <c r="B8" t="s">
        <v>10</v>
      </c>
      <c r="C8">
        <f>'Tincleton and Woodsford'!C8+'West Knighton'!C8+'West Stafford'!C8</f>
        <v>890</v>
      </c>
      <c r="E8">
        <v>59597500</v>
      </c>
      <c r="F8" t="s">
        <v>11</v>
      </c>
      <c r="G8" t="s">
        <v>12</v>
      </c>
    </row>
    <row r="10" spans="1:7" x14ac:dyDescent="0.25">
      <c r="A10" t="s">
        <v>13</v>
      </c>
      <c r="B10" t="s">
        <v>14</v>
      </c>
      <c r="C10">
        <f>'Tincleton and Woodsford'!C9+'West Knighton'!C9+'West Stafford'!C9</f>
        <v>390</v>
      </c>
      <c r="E10">
        <v>24783200</v>
      </c>
      <c r="F10" t="s">
        <v>15</v>
      </c>
      <c r="G10" t="s">
        <v>16</v>
      </c>
    </row>
    <row r="12" spans="1:7" x14ac:dyDescent="0.25">
      <c r="A12" t="s">
        <v>17</v>
      </c>
      <c r="B12" t="s">
        <v>18</v>
      </c>
      <c r="C12" s="2">
        <f>D12/C$8</f>
        <v>3.3707865168539325E-2</v>
      </c>
      <c r="D12">
        <f>'Tincleton and Woodsford'!D10+'West Knighton'!D10+'West Stafford'!D10</f>
        <v>30</v>
      </c>
      <c r="E12" s="2">
        <v>5.4000000000000006E-2</v>
      </c>
      <c r="F12" t="s">
        <v>19</v>
      </c>
      <c r="G12" t="s">
        <v>12</v>
      </c>
    </row>
    <row r="13" spans="1:7" x14ac:dyDescent="0.25">
      <c r="A13" t="s">
        <v>17</v>
      </c>
      <c r="B13" t="s">
        <v>20</v>
      </c>
      <c r="C13" s="2">
        <f t="shared" ref="C13:C32" si="0">D13/C$8</f>
        <v>3.5955056179775284E-2</v>
      </c>
      <c r="D13">
        <f>'Tincleton and Woodsford'!D11+'West Knighton'!D11+'West Stafford'!D11</f>
        <v>32</v>
      </c>
      <c r="E13" s="2">
        <v>5.9000000000000004E-2</v>
      </c>
      <c r="F13" t="s">
        <v>19</v>
      </c>
      <c r="G13" t="s">
        <v>12</v>
      </c>
    </row>
    <row r="14" spans="1:7" x14ac:dyDescent="0.25">
      <c r="A14" t="s">
        <v>17</v>
      </c>
      <c r="B14" t="s">
        <v>21</v>
      </c>
      <c r="C14" s="2">
        <f t="shared" si="0"/>
        <v>5.3932584269662923E-2</v>
      </c>
      <c r="D14">
        <f>'Tincleton and Woodsford'!D12+'West Knighton'!D12+'West Stafford'!D12</f>
        <v>48</v>
      </c>
      <c r="E14" s="2">
        <v>0.06</v>
      </c>
      <c r="F14" t="s">
        <v>19</v>
      </c>
      <c r="G14" t="s">
        <v>12</v>
      </c>
    </row>
    <row r="15" spans="1:7" x14ac:dyDescent="0.25">
      <c r="A15" t="s">
        <v>17</v>
      </c>
      <c r="B15" t="s">
        <v>22</v>
      </c>
      <c r="C15" s="2">
        <f t="shared" si="0"/>
        <v>4.9438202247191011E-2</v>
      </c>
      <c r="D15">
        <f>'Tincleton and Woodsford'!D13+'West Knighton'!D13+'West Stafford'!D13</f>
        <v>44</v>
      </c>
      <c r="E15" s="2">
        <v>5.7000000000000002E-2</v>
      </c>
      <c r="F15" t="s">
        <v>19</v>
      </c>
      <c r="G15" t="s">
        <v>12</v>
      </c>
    </row>
    <row r="16" spans="1:7" x14ac:dyDescent="0.25">
      <c r="A16" t="s">
        <v>17</v>
      </c>
      <c r="B16" t="s">
        <v>23</v>
      </c>
      <c r="C16" s="2">
        <f t="shared" si="0"/>
        <v>3.2584269662921349E-2</v>
      </c>
      <c r="D16">
        <f>'Tincleton and Woodsford'!D14+'West Knighton'!D14+'West Stafford'!D14</f>
        <v>29</v>
      </c>
      <c r="E16" s="2">
        <v>0.06</v>
      </c>
      <c r="F16" t="s">
        <v>19</v>
      </c>
      <c r="G16" t="s">
        <v>12</v>
      </c>
    </row>
    <row r="17" spans="1:7" x14ac:dyDescent="0.25">
      <c r="A17" t="s">
        <v>17</v>
      </c>
      <c r="B17" t="s">
        <v>24</v>
      </c>
      <c r="C17" s="2">
        <f t="shared" si="0"/>
        <v>2.9213483146067417E-2</v>
      </c>
      <c r="D17">
        <f>'Tincleton and Woodsford'!D15+'West Knighton'!D15+'West Stafford'!D15</f>
        <v>26</v>
      </c>
      <c r="E17" s="2">
        <v>6.5000000000000002E-2</v>
      </c>
      <c r="F17" t="s">
        <v>19</v>
      </c>
      <c r="G17" t="s">
        <v>12</v>
      </c>
    </row>
    <row r="18" spans="1:7" x14ac:dyDescent="0.25">
      <c r="A18" t="s">
        <v>17</v>
      </c>
      <c r="B18" t="s">
        <v>25</v>
      </c>
      <c r="C18" s="2">
        <f t="shared" si="0"/>
        <v>3.0337078651685393E-2</v>
      </c>
      <c r="D18">
        <f>'Tincleton and Woodsford'!D16+'West Knighton'!D16+'West Stafford'!D16</f>
        <v>27</v>
      </c>
      <c r="E18" s="2">
        <v>7.0000000000000007E-2</v>
      </c>
      <c r="F18" t="s">
        <v>19</v>
      </c>
      <c r="G18" t="s">
        <v>12</v>
      </c>
    </row>
    <row r="19" spans="1:7" x14ac:dyDescent="0.25">
      <c r="A19" t="s">
        <v>17</v>
      </c>
      <c r="B19" t="s">
        <v>26</v>
      </c>
      <c r="C19" s="2">
        <f t="shared" si="0"/>
        <v>3.9325842696629212E-2</v>
      </c>
      <c r="D19">
        <f>'Tincleton and Woodsford'!D17+'West Knighton'!D17+'West Stafford'!D17</f>
        <v>35</v>
      </c>
      <c r="E19" s="2">
        <v>6.7000000000000004E-2</v>
      </c>
      <c r="F19" t="s">
        <v>19</v>
      </c>
      <c r="G19" t="s">
        <v>12</v>
      </c>
    </row>
    <row r="20" spans="1:7" x14ac:dyDescent="0.25">
      <c r="A20" t="s">
        <v>17</v>
      </c>
      <c r="B20" t="s">
        <v>27</v>
      </c>
      <c r="C20" s="2">
        <f t="shared" si="0"/>
        <v>5.3932584269662923E-2</v>
      </c>
      <c r="D20">
        <f>'Tincleton and Woodsford'!D18+'West Knighton'!D18+'West Stafford'!D18</f>
        <v>48</v>
      </c>
      <c r="E20" s="2">
        <v>6.3E-2</v>
      </c>
      <c r="F20" t="s">
        <v>19</v>
      </c>
      <c r="G20" t="s">
        <v>12</v>
      </c>
    </row>
    <row r="21" spans="1:7" x14ac:dyDescent="0.25">
      <c r="A21" t="s">
        <v>17</v>
      </c>
      <c r="B21" t="s">
        <v>28</v>
      </c>
      <c r="C21" s="2">
        <f t="shared" si="0"/>
        <v>6.2921348314606745E-2</v>
      </c>
      <c r="D21">
        <f>'Tincleton and Woodsford'!D19+'West Knighton'!D19+'West Stafford'!D19</f>
        <v>56</v>
      </c>
      <c r="E21" s="2">
        <v>6.4000000000000001E-2</v>
      </c>
      <c r="F21" t="s">
        <v>19</v>
      </c>
      <c r="G21" t="s">
        <v>12</v>
      </c>
    </row>
    <row r="22" spans="1:7" x14ac:dyDescent="0.25">
      <c r="A22" t="s">
        <v>17</v>
      </c>
      <c r="B22" t="s">
        <v>29</v>
      </c>
      <c r="C22" s="2">
        <f t="shared" si="0"/>
        <v>9.1011235955056183E-2</v>
      </c>
      <c r="D22">
        <f>'Tincleton and Woodsford'!D20+'West Knighton'!D20+'West Stafford'!D20</f>
        <v>81</v>
      </c>
      <c r="E22" s="2">
        <v>6.9000000000000006E-2</v>
      </c>
      <c r="F22" t="s">
        <v>19</v>
      </c>
      <c r="G22" t="s">
        <v>12</v>
      </c>
    </row>
    <row r="23" spans="1:7" x14ac:dyDescent="0.25">
      <c r="A23" t="s">
        <v>17</v>
      </c>
      <c r="B23" t="s">
        <v>30</v>
      </c>
      <c r="C23" s="2">
        <f t="shared" si="0"/>
        <v>0.10674157303370786</v>
      </c>
      <c r="D23">
        <f>'Tincleton and Woodsford'!D21+'West Knighton'!D21+'West Stafford'!D21</f>
        <v>95</v>
      </c>
      <c r="E23" s="2">
        <v>6.8000000000000005E-2</v>
      </c>
      <c r="F23" t="s">
        <v>19</v>
      </c>
      <c r="G23" t="s">
        <v>12</v>
      </c>
    </row>
    <row r="24" spans="1:7" x14ac:dyDescent="0.25">
      <c r="A24" t="s">
        <v>17</v>
      </c>
      <c r="B24" t="s">
        <v>31</v>
      </c>
      <c r="C24" s="2">
        <f t="shared" si="0"/>
        <v>0.10337078651685393</v>
      </c>
      <c r="D24">
        <f>'Tincleton and Woodsford'!D22+'West Knighton'!D22+'West Stafford'!D22</f>
        <v>92</v>
      </c>
      <c r="E24" s="2">
        <v>5.7999999999999996E-2</v>
      </c>
      <c r="F24" t="s">
        <v>19</v>
      </c>
      <c r="G24" t="s">
        <v>12</v>
      </c>
    </row>
    <row r="25" spans="1:7" x14ac:dyDescent="0.25">
      <c r="A25" t="s">
        <v>17</v>
      </c>
      <c r="B25" t="s">
        <v>32</v>
      </c>
      <c r="C25" s="2">
        <f t="shared" si="0"/>
        <v>8.4269662921348312E-2</v>
      </c>
      <c r="D25">
        <f>'Tincleton and Woodsford'!D23+'West Knighton'!D23+'West Stafford'!D23</f>
        <v>75</v>
      </c>
      <c r="E25" s="2">
        <v>4.9000000000000002E-2</v>
      </c>
      <c r="F25" t="s">
        <v>19</v>
      </c>
      <c r="G25" t="s">
        <v>12</v>
      </c>
    </row>
    <row r="26" spans="1:7" x14ac:dyDescent="0.25">
      <c r="A26" t="s">
        <v>17</v>
      </c>
      <c r="B26" t="s">
        <v>33</v>
      </c>
      <c r="C26" s="2">
        <f t="shared" si="0"/>
        <v>9.2134831460674152E-2</v>
      </c>
      <c r="D26">
        <f>'Tincleton and Woodsford'!D24+'West Knighton'!D24+'West Stafford'!D24</f>
        <v>82</v>
      </c>
      <c r="E26" s="2">
        <v>0.05</v>
      </c>
      <c r="F26" t="s">
        <v>19</v>
      </c>
      <c r="G26" t="s">
        <v>12</v>
      </c>
    </row>
    <row r="27" spans="1:7" x14ac:dyDescent="0.25">
      <c r="A27" t="s">
        <v>17</v>
      </c>
      <c r="B27" t="s">
        <v>34</v>
      </c>
      <c r="C27" s="2">
        <f t="shared" si="0"/>
        <v>5.1685393258426963E-2</v>
      </c>
      <c r="D27">
        <f>'Tincleton and Woodsford'!D25+'West Knighton'!D25+'West Stafford'!D25</f>
        <v>46</v>
      </c>
      <c r="E27" s="2">
        <v>3.6000000000000004E-2</v>
      </c>
      <c r="F27" t="s">
        <v>19</v>
      </c>
      <c r="G27" t="s">
        <v>12</v>
      </c>
    </row>
    <row r="28" spans="1:7" x14ac:dyDescent="0.25">
      <c r="A28" t="s">
        <v>17</v>
      </c>
      <c r="B28" t="s">
        <v>35</v>
      </c>
      <c r="C28" s="2">
        <f t="shared" si="0"/>
        <v>2.5842696629213482E-2</v>
      </c>
      <c r="D28">
        <f>'Tincleton and Woodsford'!D26+'West Knighton'!D26+'West Stafford'!D26</f>
        <v>23</v>
      </c>
      <c r="E28" s="2">
        <v>2.5000000000000001E-2</v>
      </c>
      <c r="F28" t="s">
        <v>19</v>
      </c>
      <c r="G28" t="s">
        <v>12</v>
      </c>
    </row>
    <row r="29" spans="1:7" x14ac:dyDescent="0.25">
      <c r="A29" t="s">
        <v>17</v>
      </c>
      <c r="B29" t="s">
        <v>36</v>
      </c>
      <c r="C29" s="2">
        <f t="shared" si="0"/>
        <v>2.359550561797753E-2</v>
      </c>
      <c r="D29">
        <f>'Tincleton and Woodsford'!D27+'West Knighton'!D27+'West Stafford'!D27</f>
        <v>21</v>
      </c>
      <c r="E29" s="2">
        <v>2.4E-2</v>
      </c>
      <c r="F29" t="s">
        <v>19</v>
      </c>
      <c r="G29" t="s">
        <v>12</v>
      </c>
    </row>
    <row r="30" spans="1:7" x14ac:dyDescent="0.25">
      <c r="C30" s="2"/>
    </row>
    <row r="31" spans="1:7" x14ac:dyDescent="0.25">
      <c r="A31" t="s">
        <v>37</v>
      </c>
      <c r="B31" t="s">
        <v>38</v>
      </c>
      <c r="C31" s="2">
        <f t="shared" si="0"/>
        <v>0.51011235955056178</v>
      </c>
      <c r="D31">
        <f>'Tincleton and Woodsford'!D28+'West Knighton'!D28+'West Stafford'!D28</f>
        <v>454</v>
      </c>
      <c r="E31">
        <v>51</v>
      </c>
      <c r="F31" t="s">
        <v>19</v>
      </c>
      <c r="G31" t="s">
        <v>12</v>
      </c>
    </row>
    <row r="32" spans="1:7" x14ac:dyDescent="0.25">
      <c r="A32" t="s">
        <v>37</v>
      </c>
      <c r="B32" t="s">
        <v>39</v>
      </c>
      <c r="C32" s="2">
        <f t="shared" si="0"/>
        <v>0.48988764044943822</v>
      </c>
      <c r="D32">
        <f>'Tincleton and Woodsford'!D29+'West Knighton'!D29+'West Stafford'!D29</f>
        <v>436</v>
      </c>
      <c r="E32">
        <v>49</v>
      </c>
      <c r="F32" t="s">
        <v>19</v>
      </c>
      <c r="G32" t="s">
        <v>12</v>
      </c>
    </row>
    <row r="33" spans="1:7" x14ac:dyDescent="0.25">
      <c r="C33" s="2"/>
    </row>
    <row r="34" spans="1:7" x14ac:dyDescent="0.25">
      <c r="A34" t="s">
        <v>40</v>
      </c>
      <c r="B34" t="s">
        <v>41</v>
      </c>
      <c r="C34" s="2">
        <f>D34/SUM(D$15:D$29)</f>
        <v>0.19871794871794871</v>
      </c>
      <c r="D34">
        <f>'Tincleton and Woodsford'!D30+'West Knighton'!D30+'West Stafford'!D30</f>
        <v>155</v>
      </c>
      <c r="E34">
        <v>37.9</v>
      </c>
      <c r="F34" t="s">
        <v>19</v>
      </c>
      <c r="G34" t="s">
        <v>42</v>
      </c>
    </row>
    <row r="35" spans="1:7" x14ac:dyDescent="0.25">
      <c r="A35" t="s">
        <v>40</v>
      </c>
      <c r="B35" t="s">
        <v>43</v>
      </c>
      <c r="C35" s="2">
        <f t="shared" ref="C35:C38" si="1">D35/SUM(D$15:D$29)</f>
        <v>0.63205128205128203</v>
      </c>
      <c r="D35">
        <f>'Tincleton and Woodsford'!D31+'West Knighton'!D31+'West Stafford'!D31</f>
        <v>493</v>
      </c>
      <c r="E35">
        <v>44.6</v>
      </c>
      <c r="F35" t="s">
        <v>19</v>
      </c>
      <c r="G35" t="s">
        <v>42</v>
      </c>
    </row>
    <row r="36" spans="1:7" x14ac:dyDescent="0.25">
      <c r="A36" t="s">
        <v>40</v>
      </c>
      <c r="B36" t="s">
        <v>44</v>
      </c>
      <c r="C36" s="2">
        <f t="shared" si="1"/>
        <v>1.5384615384615385E-2</v>
      </c>
      <c r="D36">
        <f>'Tincleton and Woodsford'!D32+'West Knighton'!D32+'West Stafford'!D32</f>
        <v>12</v>
      </c>
      <c r="E36">
        <v>2.2000000000000002</v>
      </c>
      <c r="F36" t="s">
        <v>19</v>
      </c>
      <c r="G36" t="s">
        <v>42</v>
      </c>
    </row>
    <row r="37" spans="1:7" x14ac:dyDescent="0.25">
      <c r="A37" t="s">
        <v>40</v>
      </c>
      <c r="B37" t="s">
        <v>45</v>
      </c>
      <c r="C37" s="2">
        <f t="shared" si="1"/>
        <v>9.1025641025641021E-2</v>
      </c>
      <c r="D37">
        <f>'Tincleton and Woodsford'!D33+'West Knighton'!D33+'West Stafford'!D33</f>
        <v>71</v>
      </c>
      <c r="E37">
        <v>9.1</v>
      </c>
      <c r="F37" t="s">
        <v>19</v>
      </c>
      <c r="G37" t="s">
        <v>42</v>
      </c>
    </row>
    <row r="38" spans="1:7" x14ac:dyDescent="0.25">
      <c r="A38" t="s">
        <v>40</v>
      </c>
      <c r="B38" t="s">
        <v>46</v>
      </c>
      <c r="C38" s="2">
        <f t="shared" si="1"/>
        <v>6.2820512820512819E-2</v>
      </c>
      <c r="D38">
        <f>'Tincleton and Woodsford'!D34+'West Knighton'!D34+'West Stafford'!D34</f>
        <v>49</v>
      </c>
      <c r="E38">
        <v>6.1</v>
      </c>
      <c r="F38" t="s">
        <v>19</v>
      </c>
      <c r="G38" t="s">
        <v>42</v>
      </c>
    </row>
    <row r="39" spans="1:7" x14ac:dyDescent="0.25">
      <c r="C39" s="2"/>
    </row>
    <row r="40" spans="1:7" x14ac:dyDescent="0.25">
      <c r="A40" t="s">
        <v>47</v>
      </c>
      <c r="B40" t="s">
        <v>48</v>
      </c>
      <c r="C40" s="2">
        <f t="shared" ref="C40:C51" si="2">D40/C$8</f>
        <v>0.95955056179775278</v>
      </c>
      <c r="D40">
        <f>'Tincleton and Woodsford'!D35+'West Knighton'!D35+'West Stafford'!D35</f>
        <v>854</v>
      </c>
      <c r="E40">
        <v>83.2</v>
      </c>
      <c r="F40" t="s">
        <v>19</v>
      </c>
      <c r="G40" t="s">
        <v>12</v>
      </c>
    </row>
    <row r="41" spans="1:7" x14ac:dyDescent="0.25">
      <c r="A41" t="s">
        <v>47</v>
      </c>
      <c r="B41" t="s">
        <v>49</v>
      </c>
      <c r="C41" s="2">
        <f t="shared" si="2"/>
        <v>4.0449438202247189E-2</v>
      </c>
      <c r="D41">
        <f>'Tincleton and Woodsford'!D36+'West Knighton'!D36+'West Stafford'!D36</f>
        <v>36</v>
      </c>
      <c r="E41">
        <v>16.8</v>
      </c>
      <c r="F41" t="s">
        <v>19</v>
      </c>
      <c r="G41" t="s">
        <v>12</v>
      </c>
    </row>
    <row r="42" spans="1:7" x14ac:dyDescent="0.25">
      <c r="C42" s="2"/>
    </row>
    <row r="43" spans="1:7" x14ac:dyDescent="0.25">
      <c r="A43" t="s">
        <v>50</v>
      </c>
      <c r="B43" t="s">
        <v>51</v>
      </c>
      <c r="C43" s="2">
        <f t="shared" si="2"/>
        <v>0.88089887640449438</v>
      </c>
      <c r="D43">
        <f>'Tincleton and Woodsford'!D37+'West Knighton'!D37+'West Stafford'!D37</f>
        <v>784</v>
      </c>
      <c r="E43">
        <v>76.7</v>
      </c>
      <c r="F43" t="s">
        <v>19</v>
      </c>
      <c r="G43" t="s">
        <v>12</v>
      </c>
    </row>
    <row r="44" spans="1:7" x14ac:dyDescent="0.25">
      <c r="A44" t="s">
        <v>50</v>
      </c>
      <c r="B44" t="s">
        <v>52</v>
      </c>
      <c r="C44" s="2">
        <f t="shared" si="2"/>
        <v>1.2359550561797753E-2</v>
      </c>
      <c r="D44">
        <f>'Tincleton and Woodsford'!D38+'West Knighton'!D38+'West Stafford'!D38</f>
        <v>11</v>
      </c>
      <c r="E44">
        <v>9.9</v>
      </c>
      <c r="F44" t="s">
        <v>19</v>
      </c>
      <c r="G44" t="s">
        <v>12</v>
      </c>
    </row>
    <row r="45" spans="1:7" x14ac:dyDescent="0.25">
      <c r="A45" t="s">
        <v>50</v>
      </c>
      <c r="B45" t="s">
        <v>53</v>
      </c>
      <c r="C45" s="2">
        <f t="shared" si="2"/>
        <v>0.10786516853932585</v>
      </c>
      <c r="D45">
        <f>'Tincleton and Woodsford'!D39+'West Knighton'!D39+'West Stafford'!D39</f>
        <v>96</v>
      </c>
      <c r="E45">
        <v>13.5</v>
      </c>
      <c r="F45" t="s">
        <v>19</v>
      </c>
      <c r="G45" t="s">
        <v>12</v>
      </c>
    </row>
    <row r="46" spans="1:7" x14ac:dyDescent="0.25">
      <c r="C46" s="2"/>
    </row>
    <row r="47" spans="1:7" x14ac:dyDescent="0.25">
      <c r="A47" t="s">
        <v>54</v>
      </c>
      <c r="B47" t="s">
        <v>48</v>
      </c>
      <c r="C47" s="2">
        <f t="shared" si="2"/>
        <v>0.96292134831460674</v>
      </c>
      <c r="D47">
        <f>'Tincleton and Woodsford'!D40+'West Knighton'!D40+'West Stafford'!D40</f>
        <v>857</v>
      </c>
      <c r="E47">
        <v>83.2</v>
      </c>
      <c r="F47" t="s">
        <v>19</v>
      </c>
      <c r="G47" t="s">
        <v>12</v>
      </c>
    </row>
    <row r="48" spans="1:7" x14ac:dyDescent="0.25">
      <c r="A48" t="s">
        <v>54</v>
      </c>
      <c r="B48" t="s">
        <v>55</v>
      </c>
      <c r="C48" s="2">
        <f t="shared" si="2"/>
        <v>2.9213483146067417E-2</v>
      </c>
      <c r="D48">
        <f>'Tincleton and Woodsford'!D41+'West Knighton'!D41+'West Stafford'!D41</f>
        <v>26</v>
      </c>
      <c r="E48">
        <v>9.8000000000000007</v>
      </c>
      <c r="F48" t="s">
        <v>19</v>
      </c>
      <c r="G48" t="s">
        <v>12</v>
      </c>
    </row>
    <row r="49" spans="1:7" x14ac:dyDescent="0.25">
      <c r="A49" t="s">
        <v>54</v>
      </c>
      <c r="B49" t="s">
        <v>56</v>
      </c>
      <c r="C49" s="2">
        <f t="shared" si="2"/>
        <v>2.2471910112359553E-3</v>
      </c>
      <c r="D49">
        <f>'Tincleton and Woodsford'!D42+'West Knighton'!D42+'West Stafford'!D42</f>
        <v>2</v>
      </c>
      <c r="E49">
        <v>2.9</v>
      </c>
      <c r="F49" t="s">
        <v>19</v>
      </c>
      <c r="G49" t="s">
        <v>12</v>
      </c>
    </row>
    <row r="50" spans="1:7" x14ac:dyDescent="0.25">
      <c r="A50" t="s">
        <v>54</v>
      </c>
      <c r="B50" t="s">
        <v>57</v>
      </c>
      <c r="C50" s="2">
        <f t="shared" si="2"/>
        <v>2.2471910112359553E-3</v>
      </c>
      <c r="D50">
        <f>'Tincleton and Woodsford'!D43+'West Knighton'!D43+'West Stafford'!D43</f>
        <v>2</v>
      </c>
      <c r="E50">
        <v>2.2000000000000002</v>
      </c>
      <c r="F50" t="s">
        <v>19</v>
      </c>
      <c r="G50" t="s">
        <v>12</v>
      </c>
    </row>
    <row r="51" spans="1:7" x14ac:dyDescent="0.25">
      <c r="A51" t="s">
        <v>54</v>
      </c>
      <c r="B51" t="s">
        <v>58</v>
      </c>
      <c r="C51" s="2">
        <f t="shared" si="2"/>
        <v>3.3707865168539327E-3</v>
      </c>
      <c r="D51">
        <f>'Tincleton and Woodsford'!D44+'West Knighton'!D44+'West Stafford'!D44</f>
        <v>3</v>
      </c>
      <c r="E51">
        <v>1.9</v>
      </c>
      <c r="F51" t="s">
        <v>19</v>
      </c>
      <c r="G51" t="s">
        <v>12</v>
      </c>
    </row>
    <row r="52" spans="1:7" x14ac:dyDescent="0.25">
      <c r="C52" s="2"/>
    </row>
    <row r="53" spans="1:7" x14ac:dyDescent="0.25">
      <c r="A53" t="s">
        <v>59</v>
      </c>
      <c r="B53" t="s">
        <v>60</v>
      </c>
      <c r="C53" s="2">
        <f>D53/C$10</f>
        <v>0.22564102564102564</v>
      </c>
      <c r="D53">
        <f>'Tincleton and Woodsford'!D45+'West Knighton'!D45+'West Stafford'!D45</f>
        <v>88</v>
      </c>
      <c r="E53">
        <v>30.2</v>
      </c>
      <c r="F53" t="s">
        <v>19</v>
      </c>
      <c r="G53" t="s">
        <v>16</v>
      </c>
    </row>
    <row r="54" spans="1:7" x14ac:dyDescent="0.25">
      <c r="A54" t="s">
        <v>59</v>
      </c>
      <c r="B54" t="s">
        <v>61</v>
      </c>
      <c r="C54" s="2">
        <f t="shared" ref="C54:C66" si="3">D54/C$10</f>
        <v>0.46153846153846156</v>
      </c>
      <c r="D54">
        <f>'Tincleton and Woodsford'!D46+'West Knighton'!D46+'West Stafford'!D46</f>
        <v>180</v>
      </c>
      <c r="E54">
        <v>34.1</v>
      </c>
      <c r="F54" t="s">
        <v>19</v>
      </c>
      <c r="G54" t="s">
        <v>16</v>
      </c>
    </row>
    <row r="55" spans="1:7" x14ac:dyDescent="0.25">
      <c r="A55" t="s">
        <v>59</v>
      </c>
      <c r="B55" t="s">
        <v>62</v>
      </c>
      <c r="C55" s="2">
        <f t="shared" si="3"/>
        <v>0.14358974358974358</v>
      </c>
      <c r="D55">
        <f>'Tincleton and Woodsford'!D47+'West Knighton'!D47+'West Stafford'!D47</f>
        <v>56</v>
      </c>
      <c r="E55">
        <v>16</v>
      </c>
      <c r="F55" t="s">
        <v>19</v>
      </c>
      <c r="G55" t="s">
        <v>16</v>
      </c>
    </row>
    <row r="56" spans="1:7" x14ac:dyDescent="0.25">
      <c r="A56" t="s">
        <v>59</v>
      </c>
      <c r="B56" t="s">
        <v>63</v>
      </c>
      <c r="C56" s="2">
        <f t="shared" si="3"/>
        <v>0.16923076923076924</v>
      </c>
      <c r="D56">
        <f>'Tincleton and Woodsford'!D48+'West Knighton'!D48+'West Stafford'!D48</f>
        <v>66</v>
      </c>
      <c r="E56">
        <v>19.8</v>
      </c>
      <c r="F56" t="s">
        <v>19</v>
      </c>
      <c r="G56" t="s">
        <v>16</v>
      </c>
    </row>
    <row r="57" spans="1:7" x14ac:dyDescent="0.25">
      <c r="C57" s="2"/>
    </row>
    <row r="58" spans="1:7" x14ac:dyDescent="0.25">
      <c r="A58" t="s">
        <v>64</v>
      </c>
      <c r="B58" t="s">
        <v>65</v>
      </c>
      <c r="C58" s="2">
        <f t="shared" si="3"/>
        <v>0.22307692307692309</v>
      </c>
      <c r="D58">
        <f>'Tincleton and Woodsford'!D49+'West Knighton'!D49+'West Stafford'!D49</f>
        <v>87</v>
      </c>
      <c r="E58">
        <v>30.2</v>
      </c>
      <c r="F58" t="s">
        <v>19</v>
      </c>
      <c r="G58" t="s">
        <v>16</v>
      </c>
    </row>
    <row r="59" spans="1:7" x14ac:dyDescent="0.25">
      <c r="A59" t="s">
        <v>64</v>
      </c>
      <c r="B59" t="s">
        <v>66</v>
      </c>
      <c r="C59" s="2">
        <f t="shared" si="3"/>
        <v>0.74358974358974361</v>
      </c>
      <c r="D59">
        <f>'Tincleton and Woodsford'!D50+'West Knighton'!D50+'West Stafford'!D50</f>
        <v>290</v>
      </c>
      <c r="E59">
        <v>63</v>
      </c>
      <c r="F59" t="s">
        <v>19</v>
      </c>
      <c r="G59" t="s">
        <v>16</v>
      </c>
    </row>
    <row r="60" spans="1:7" x14ac:dyDescent="0.25">
      <c r="A60" t="s">
        <v>64</v>
      </c>
      <c r="B60" t="s">
        <v>67</v>
      </c>
      <c r="C60" s="2">
        <f t="shared" si="3"/>
        <v>3.3333333333333333E-2</v>
      </c>
      <c r="D60">
        <f>'Tincleton and Woodsford'!D51+'West Knighton'!D51+'West Stafford'!D51</f>
        <v>13</v>
      </c>
      <c r="E60">
        <v>6.8</v>
      </c>
      <c r="F60" t="s">
        <v>19</v>
      </c>
      <c r="G60" t="s">
        <v>16</v>
      </c>
    </row>
    <row r="61" spans="1:7" x14ac:dyDescent="0.25">
      <c r="C61" s="2"/>
    </row>
    <row r="62" spans="1:7" x14ac:dyDescent="0.25">
      <c r="A62" t="s">
        <v>68</v>
      </c>
      <c r="B62" t="s">
        <v>69</v>
      </c>
      <c r="C62" s="2">
        <f t="shared" si="3"/>
        <v>0.55897435897435899</v>
      </c>
      <c r="D62">
        <f>'Tincleton and Woodsford'!D52+'West Knighton'!D52+'West Stafford'!D52</f>
        <v>218</v>
      </c>
      <c r="E62">
        <v>48.3</v>
      </c>
      <c r="F62" t="s">
        <v>19</v>
      </c>
      <c r="G62" t="s">
        <v>16</v>
      </c>
    </row>
    <row r="63" spans="1:7" x14ac:dyDescent="0.25">
      <c r="A63" t="s">
        <v>68</v>
      </c>
      <c r="B63" t="s">
        <v>70</v>
      </c>
      <c r="C63" s="2">
        <f t="shared" si="3"/>
        <v>0.33333333333333331</v>
      </c>
      <c r="D63">
        <f>'Tincleton and Woodsford'!D53+'West Knighton'!D53+'West Stafford'!D53</f>
        <v>130</v>
      </c>
      <c r="E63">
        <v>33.5</v>
      </c>
      <c r="F63" t="s">
        <v>19</v>
      </c>
      <c r="G63" t="s">
        <v>16</v>
      </c>
    </row>
    <row r="64" spans="1:7" x14ac:dyDescent="0.25">
      <c r="A64" t="s">
        <v>68</v>
      </c>
      <c r="B64" t="s">
        <v>71</v>
      </c>
      <c r="C64" s="2">
        <f t="shared" si="3"/>
        <v>9.4871794871794868E-2</v>
      </c>
      <c r="D64">
        <f>'Tincleton and Woodsford'!D54+'West Knighton'!D54+'West Stafford'!D54</f>
        <v>37</v>
      </c>
      <c r="E64">
        <v>14.3</v>
      </c>
      <c r="F64" t="s">
        <v>19</v>
      </c>
      <c r="G64" t="s">
        <v>16</v>
      </c>
    </row>
    <row r="65" spans="1:7" x14ac:dyDescent="0.25">
      <c r="A65" t="s">
        <v>68</v>
      </c>
      <c r="B65" t="s">
        <v>72</v>
      </c>
      <c r="C65" s="2">
        <f t="shared" si="3"/>
        <v>1.282051282051282E-2</v>
      </c>
      <c r="D65">
        <f>'Tincleton and Woodsford'!D55+'West Knighton'!D55+'West Stafford'!D55</f>
        <v>5</v>
      </c>
      <c r="E65">
        <v>3.7</v>
      </c>
      <c r="F65" t="s">
        <v>19</v>
      </c>
      <c r="G65" t="s">
        <v>16</v>
      </c>
    </row>
    <row r="66" spans="1:7" x14ac:dyDescent="0.25">
      <c r="A66" t="s">
        <v>68</v>
      </c>
      <c r="B66" t="s">
        <v>73</v>
      </c>
      <c r="C66" s="2">
        <f t="shared" si="3"/>
        <v>0</v>
      </c>
      <c r="D66">
        <f>'Tincleton and Woodsford'!D56+'West Knighton'!D56+'West Stafford'!D56</f>
        <v>0</v>
      </c>
      <c r="E66">
        <v>0.2</v>
      </c>
      <c r="F66" t="s">
        <v>19</v>
      </c>
      <c r="G66" t="s">
        <v>16</v>
      </c>
    </row>
    <row r="67" spans="1:7" x14ac:dyDescent="0.25">
      <c r="C67" s="2"/>
    </row>
    <row r="68" spans="1:7" x14ac:dyDescent="0.25">
      <c r="A68" t="s">
        <v>74</v>
      </c>
      <c r="B68" t="s">
        <v>75</v>
      </c>
      <c r="C68" s="2">
        <f t="shared" ref="C68:C86" si="4">D68/C$8</f>
        <v>2.2471910112359553E-3</v>
      </c>
      <c r="D68">
        <f>'Tincleton and Woodsford'!D57+'West Knighton'!D57+'West Stafford'!D57</f>
        <v>2</v>
      </c>
      <c r="E68">
        <v>9.3000000000000007</v>
      </c>
      <c r="F68" t="s">
        <v>19</v>
      </c>
      <c r="G68" t="s">
        <v>12</v>
      </c>
    </row>
    <row r="69" spans="1:7" x14ac:dyDescent="0.25">
      <c r="A69" t="s">
        <v>74</v>
      </c>
      <c r="B69" t="s">
        <v>76</v>
      </c>
      <c r="C69" s="2">
        <f t="shared" si="4"/>
        <v>1.1235955056179776E-3</v>
      </c>
      <c r="D69">
        <f>'Tincleton and Woodsford'!D58+'West Knighton'!D58+'West Stafford'!D58</f>
        <v>1</v>
      </c>
      <c r="E69">
        <v>4</v>
      </c>
      <c r="F69" t="s">
        <v>19</v>
      </c>
      <c r="G69" t="s">
        <v>12</v>
      </c>
    </row>
    <row r="70" spans="1:7" x14ac:dyDescent="0.25">
      <c r="A70" t="s">
        <v>74</v>
      </c>
      <c r="B70" t="s">
        <v>77</v>
      </c>
      <c r="C70" s="2">
        <f t="shared" si="4"/>
        <v>1.1235955056179775E-2</v>
      </c>
      <c r="D70">
        <f>'Tincleton and Woodsford'!D59+'West Knighton'!D59+'West Stafford'!D59</f>
        <v>10</v>
      </c>
      <c r="E70">
        <v>2.9</v>
      </c>
      <c r="F70" t="s">
        <v>19</v>
      </c>
      <c r="G70" t="s">
        <v>12</v>
      </c>
    </row>
    <row r="71" spans="1:7" x14ac:dyDescent="0.25">
      <c r="A71" t="s">
        <v>74</v>
      </c>
      <c r="B71" t="s">
        <v>78</v>
      </c>
      <c r="C71" s="2">
        <f t="shared" si="4"/>
        <v>0.98089887640449436</v>
      </c>
      <c r="D71">
        <f>'Tincleton and Woodsford'!D60+'West Knighton'!D60+'West Stafford'!D60</f>
        <v>873</v>
      </c>
      <c r="E71">
        <v>81.7</v>
      </c>
      <c r="F71" t="s">
        <v>19</v>
      </c>
      <c r="G71" t="s">
        <v>12</v>
      </c>
    </row>
    <row r="72" spans="1:7" x14ac:dyDescent="0.25">
      <c r="A72" t="s">
        <v>74</v>
      </c>
      <c r="B72" t="s">
        <v>79</v>
      </c>
      <c r="C72" s="2">
        <f t="shared" si="4"/>
        <v>4.4943820224719105E-3</v>
      </c>
      <c r="D72">
        <f>'Tincleton and Woodsford'!D61+'West Knighton'!D61+'West Stafford'!D61</f>
        <v>4</v>
      </c>
      <c r="E72">
        <v>2.1</v>
      </c>
      <c r="F72" t="s">
        <v>19</v>
      </c>
      <c r="G72" t="s">
        <v>12</v>
      </c>
    </row>
    <row r="73" spans="1:7" x14ac:dyDescent="0.25">
      <c r="C73" s="2"/>
    </row>
    <row r="74" spans="1:7" x14ac:dyDescent="0.25">
      <c r="A74" t="s">
        <v>80</v>
      </c>
      <c r="B74" t="s">
        <v>81</v>
      </c>
      <c r="C74" s="2">
        <f t="shared" si="4"/>
        <v>0.9719101123595506</v>
      </c>
      <c r="D74">
        <f>'Tincleton and Woodsford'!D62+'West Knighton'!D62+'West Stafford'!D62</f>
        <v>865</v>
      </c>
      <c r="E74">
        <v>88.3</v>
      </c>
      <c r="F74" t="s">
        <v>19</v>
      </c>
      <c r="G74" t="s">
        <v>12</v>
      </c>
    </row>
    <row r="75" spans="1:7" x14ac:dyDescent="0.25">
      <c r="A75" t="s">
        <v>80</v>
      </c>
      <c r="B75" t="s">
        <v>82</v>
      </c>
      <c r="C75" s="2">
        <f t="shared" si="4"/>
        <v>6.7415730337078653E-3</v>
      </c>
      <c r="D75">
        <f>'Tincleton and Woodsford'!D63+'West Knighton'!D63+'West Stafford'!D63</f>
        <v>6</v>
      </c>
      <c r="E75">
        <v>2</v>
      </c>
      <c r="F75" t="s">
        <v>19</v>
      </c>
      <c r="G75" t="s">
        <v>12</v>
      </c>
    </row>
    <row r="76" spans="1:7" x14ac:dyDescent="0.25">
      <c r="A76" t="s">
        <v>80</v>
      </c>
      <c r="B76" t="s">
        <v>83</v>
      </c>
      <c r="C76" s="2">
        <f t="shared" si="4"/>
        <v>2.1348314606741574E-2</v>
      </c>
      <c r="D76">
        <f>'Tincleton and Woodsford'!D64+'West Knighton'!D64+'West Stafford'!D64</f>
        <v>19</v>
      </c>
      <c r="E76">
        <v>9.6999999999999993</v>
      </c>
      <c r="F76" t="s">
        <v>19</v>
      </c>
      <c r="G76" t="s">
        <v>12</v>
      </c>
    </row>
    <row r="77" spans="1:7" x14ac:dyDescent="0.25">
      <c r="C77" s="2"/>
    </row>
    <row r="78" spans="1:7" x14ac:dyDescent="0.25">
      <c r="A78" t="s">
        <v>84</v>
      </c>
      <c r="B78" t="s">
        <v>85</v>
      </c>
      <c r="C78" s="2">
        <f t="shared" si="4"/>
        <v>0.40337078651685393</v>
      </c>
      <c r="D78">
        <f>'Tincleton and Woodsford'!D65+'West Knighton'!D65+'West Stafford'!D65</f>
        <v>359</v>
      </c>
      <c r="E78">
        <v>37.200000000000003</v>
      </c>
      <c r="F78" t="s">
        <v>19</v>
      </c>
      <c r="G78" t="s">
        <v>12</v>
      </c>
    </row>
    <row r="79" spans="1:7" x14ac:dyDescent="0.25">
      <c r="A79" t="s">
        <v>84</v>
      </c>
      <c r="B79" t="s">
        <v>86</v>
      </c>
      <c r="C79" s="2">
        <f t="shared" si="4"/>
        <v>0.54157303370786514</v>
      </c>
      <c r="D79">
        <f>'Tincleton and Woodsford'!D66+'West Knighton'!D66+'West Stafford'!D66</f>
        <v>482</v>
      </c>
      <c r="E79">
        <v>46.2</v>
      </c>
      <c r="F79" t="s">
        <v>19</v>
      </c>
      <c r="G79" t="s">
        <v>12</v>
      </c>
    </row>
    <row r="80" spans="1:7" x14ac:dyDescent="0.25">
      <c r="A80" t="s">
        <v>84</v>
      </c>
      <c r="B80" t="s">
        <v>87</v>
      </c>
      <c r="C80" s="2">
        <f t="shared" si="4"/>
        <v>2.2471910112359553E-3</v>
      </c>
      <c r="D80">
        <f>'Tincleton and Woodsford'!D67+'West Knighton'!D67+'West Stafford'!D67</f>
        <v>2</v>
      </c>
      <c r="E80">
        <v>0.5</v>
      </c>
      <c r="F80" t="s">
        <v>19</v>
      </c>
      <c r="G80" t="s">
        <v>12</v>
      </c>
    </row>
    <row r="81" spans="1:7" x14ac:dyDescent="0.25">
      <c r="A81" t="s">
        <v>84</v>
      </c>
      <c r="B81" t="s">
        <v>88</v>
      </c>
      <c r="C81" s="2">
        <f t="shared" si="4"/>
        <v>0</v>
      </c>
      <c r="D81">
        <f>'Tincleton and Woodsford'!D68+'West Knighton'!D68+'West Stafford'!D68</f>
        <v>0</v>
      </c>
      <c r="E81">
        <v>1.7</v>
      </c>
      <c r="F81" t="s">
        <v>19</v>
      </c>
      <c r="G81" t="s">
        <v>12</v>
      </c>
    </row>
    <row r="82" spans="1:7" x14ac:dyDescent="0.25">
      <c r="A82" t="s">
        <v>84</v>
      </c>
      <c r="B82" t="s">
        <v>89</v>
      </c>
      <c r="C82" s="2">
        <f t="shared" si="4"/>
        <v>0</v>
      </c>
      <c r="D82">
        <f>'Tincleton and Woodsford'!D69+'West Knighton'!D69+'West Stafford'!D69</f>
        <v>0</v>
      </c>
      <c r="E82">
        <v>0.5</v>
      </c>
      <c r="F82" t="s">
        <v>19</v>
      </c>
      <c r="G82" t="s">
        <v>12</v>
      </c>
    </row>
    <row r="83" spans="1:7" x14ac:dyDescent="0.25">
      <c r="A83" t="s">
        <v>84</v>
      </c>
      <c r="B83" t="s">
        <v>90</v>
      </c>
      <c r="C83" s="2">
        <f t="shared" si="4"/>
        <v>1.1235955056179776E-3</v>
      </c>
      <c r="D83">
        <f>'Tincleton and Woodsford'!D70+'West Knighton'!D70+'West Stafford'!D70</f>
        <v>1</v>
      </c>
      <c r="E83">
        <v>6.5</v>
      </c>
      <c r="F83" t="s">
        <v>19</v>
      </c>
      <c r="G83" t="s">
        <v>12</v>
      </c>
    </row>
    <row r="84" spans="1:7" x14ac:dyDescent="0.25">
      <c r="A84" t="s">
        <v>84</v>
      </c>
      <c r="B84" t="s">
        <v>91</v>
      </c>
      <c r="C84" s="2">
        <f t="shared" si="4"/>
        <v>0</v>
      </c>
      <c r="D84">
        <f>'Tincleton and Woodsford'!D71+'West Knighton'!D71+'West Stafford'!D71</f>
        <v>0</v>
      </c>
      <c r="E84">
        <v>0.9</v>
      </c>
      <c r="F84" t="s">
        <v>19</v>
      </c>
      <c r="G84" t="s">
        <v>12</v>
      </c>
    </row>
    <row r="85" spans="1:7" x14ac:dyDescent="0.25">
      <c r="A85" t="s">
        <v>84</v>
      </c>
      <c r="B85" t="s">
        <v>92</v>
      </c>
      <c r="C85" s="2">
        <f t="shared" si="4"/>
        <v>0</v>
      </c>
      <c r="D85">
        <f>'Tincleton and Woodsford'!D72+'West Knighton'!D72+'West Stafford'!D72</f>
        <v>0</v>
      </c>
      <c r="E85">
        <v>0.6</v>
      </c>
      <c r="F85" t="s">
        <v>19</v>
      </c>
      <c r="G85" t="s">
        <v>12</v>
      </c>
    </row>
    <row r="86" spans="1:7" x14ac:dyDescent="0.25">
      <c r="A86" t="s">
        <v>84</v>
      </c>
      <c r="B86" t="s">
        <v>93</v>
      </c>
      <c r="C86" s="2">
        <f t="shared" si="4"/>
        <v>5.1685393258426963E-2</v>
      </c>
      <c r="D86">
        <f>'Tincleton and Woodsford'!D73+'West Knighton'!D73+'West Stafford'!D73</f>
        <v>46</v>
      </c>
      <c r="E86">
        <v>6</v>
      </c>
      <c r="F86" t="s">
        <v>19</v>
      </c>
      <c r="G86" t="s">
        <v>12</v>
      </c>
    </row>
    <row r="87" spans="1:7" x14ac:dyDescent="0.25">
      <c r="C87" s="2"/>
    </row>
    <row r="88" spans="1:7" x14ac:dyDescent="0.25">
      <c r="A88" t="s">
        <v>94</v>
      </c>
      <c r="B88" t="s">
        <v>95</v>
      </c>
      <c r="C88" s="4">
        <f>D88/SUM(D$13:D$29)</f>
        <v>0.99767441860465111</v>
      </c>
      <c r="D88">
        <f>'Tincleton and Woodsford'!D74+'West Knighton'!D74+'West Stafford'!D74</f>
        <v>858</v>
      </c>
      <c r="E88">
        <v>91.1</v>
      </c>
      <c r="F88" t="s">
        <v>19</v>
      </c>
      <c r="G88" t="s">
        <v>96</v>
      </c>
    </row>
    <row r="89" spans="1:7" x14ac:dyDescent="0.25">
      <c r="A89" t="s">
        <v>94</v>
      </c>
      <c r="B89" t="s">
        <v>97</v>
      </c>
      <c r="C89" s="4">
        <f t="shared" ref="C89:C92" si="5">D89/SUM(D$13:D$29)</f>
        <v>2.3255813953488372E-3</v>
      </c>
      <c r="D89">
        <f>'Tincleton and Woodsford'!D75+'West Knighton'!D75+'West Stafford'!D75</f>
        <v>2</v>
      </c>
      <c r="E89">
        <v>3.9</v>
      </c>
      <c r="F89" t="s">
        <v>19</v>
      </c>
      <c r="G89" t="s">
        <v>96</v>
      </c>
    </row>
    <row r="90" spans="1:7" x14ac:dyDescent="0.25">
      <c r="A90" t="s">
        <v>94</v>
      </c>
      <c r="B90" t="s">
        <v>98</v>
      </c>
      <c r="C90" s="4">
        <f t="shared" si="5"/>
        <v>0</v>
      </c>
      <c r="D90">
        <f>'Tincleton and Woodsford'!D76+'West Knighton'!D76+'West Stafford'!D76</f>
        <v>0</v>
      </c>
      <c r="E90">
        <v>3.2</v>
      </c>
      <c r="F90" t="s">
        <v>19</v>
      </c>
      <c r="G90" t="s">
        <v>96</v>
      </c>
    </row>
    <row r="91" spans="1:7" x14ac:dyDescent="0.25">
      <c r="A91" t="s">
        <v>94</v>
      </c>
      <c r="B91" t="s">
        <v>99</v>
      </c>
      <c r="C91" s="4">
        <f t="shared" si="5"/>
        <v>0</v>
      </c>
      <c r="D91">
        <f>'Tincleton and Woodsford'!D77+'West Knighton'!D77+'West Stafford'!D77</f>
        <v>0</v>
      </c>
      <c r="E91">
        <v>1.5</v>
      </c>
      <c r="F91" t="s">
        <v>19</v>
      </c>
      <c r="G91" t="s">
        <v>96</v>
      </c>
    </row>
    <row r="92" spans="1:7" x14ac:dyDescent="0.25">
      <c r="A92" t="s">
        <v>94</v>
      </c>
      <c r="B92" t="s">
        <v>100</v>
      </c>
      <c r="C92" s="4">
        <f t="shared" si="5"/>
        <v>0</v>
      </c>
      <c r="D92">
        <f>'Tincleton and Woodsford'!D78+'West Knighton'!D78+'West Stafford'!D78</f>
        <v>0</v>
      </c>
      <c r="E92">
        <v>0.3</v>
      </c>
      <c r="F92" t="s">
        <v>19</v>
      </c>
      <c r="G92" t="s">
        <v>96</v>
      </c>
    </row>
    <row r="93" spans="1:7" x14ac:dyDescent="0.25">
      <c r="C93" s="6"/>
    </row>
    <row r="94" spans="1:7" x14ac:dyDescent="0.25">
      <c r="A94" t="s">
        <v>101</v>
      </c>
      <c r="B94" t="s">
        <v>102</v>
      </c>
      <c r="C94" s="2">
        <f t="shared" ref="C94:C124" si="6">D94/C$10</f>
        <v>0.97692307692307689</v>
      </c>
      <c r="D94">
        <f>'Tincleton and Woodsford'!D79+'West Knighton'!D79+'West Stafford'!D79</f>
        <v>381</v>
      </c>
      <c r="E94">
        <v>77.900000000000006</v>
      </c>
      <c r="F94" t="s">
        <v>19</v>
      </c>
      <c r="G94" t="s">
        <v>16</v>
      </c>
    </row>
    <row r="95" spans="1:7" x14ac:dyDescent="0.25">
      <c r="A95" t="s">
        <v>101</v>
      </c>
      <c r="B95" t="s">
        <v>103</v>
      </c>
      <c r="C95" s="2">
        <f t="shared" si="6"/>
        <v>1.5384615384615385E-2</v>
      </c>
      <c r="D95">
        <f>'Tincleton and Woodsford'!D80+'West Knighton'!D80+'West Stafford'!D80</f>
        <v>6</v>
      </c>
      <c r="E95">
        <v>21.7</v>
      </c>
      <c r="F95" t="s">
        <v>19</v>
      </c>
      <c r="G95" t="s">
        <v>16</v>
      </c>
    </row>
    <row r="96" spans="1:7" x14ac:dyDescent="0.25">
      <c r="A96" t="s">
        <v>101</v>
      </c>
      <c r="B96" t="s">
        <v>104</v>
      </c>
      <c r="C96" s="2">
        <f t="shared" si="6"/>
        <v>7.6923076923076927E-3</v>
      </c>
      <c r="D96">
        <f>'Tincleton and Woodsford'!D81+'West Knighton'!D81+'West Stafford'!D81</f>
        <v>3</v>
      </c>
      <c r="E96">
        <v>0.4</v>
      </c>
      <c r="F96" t="s">
        <v>19</v>
      </c>
      <c r="G96" t="s">
        <v>16</v>
      </c>
    </row>
    <row r="97" spans="1:7" x14ac:dyDescent="0.25">
      <c r="C97" s="2"/>
    </row>
    <row r="98" spans="1:7" x14ac:dyDescent="0.25">
      <c r="A98" t="s">
        <v>105</v>
      </c>
      <c r="B98" t="s">
        <v>106</v>
      </c>
      <c r="C98" s="2">
        <f t="shared" si="6"/>
        <v>6.6666666666666666E-2</v>
      </c>
      <c r="D98">
        <f>'Tincleton and Woodsford'!D82+'West Knighton'!D82+'West Stafford'!D82</f>
        <v>26</v>
      </c>
      <c r="E98">
        <v>23.3</v>
      </c>
      <c r="F98" t="s">
        <v>19</v>
      </c>
      <c r="G98" t="s">
        <v>16</v>
      </c>
    </row>
    <row r="99" spans="1:7" x14ac:dyDescent="0.25">
      <c r="A99" t="s">
        <v>105</v>
      </c>
      <c r="B99" t="s">
        <v>107</v>
      </c>
      <c r="C99" s="2">
        <f t="shared" si="6"/>
        <v>0.30256410256410254</v>
      </c>
      <c r="D99">
        <f>'Tincleton and Woodsford'!D83+'West Knighton'!D83+'West Stafford'!D83</f>
        <v>118</v>
      </c>
      <c r="E99">
        <v>41.3</v>
      </c>
      <c r="F99" t="s">
        <v>19</v>
      </c>
      <c r="G99" t="s">
        <v>16</v>
      </c>
    </row>
    <row r="100" spans="1:7" x14ac:dyDescent="0.25">
      <c r="A100" t="s">
        <v>105</v>
      </c>
      <c r="B100" t="s">
        <v>108</v>
      </c>
      <c r="C100" s="2">
        <f t="shared" si="6"/>
        <v>0.42307692307692307</v>
      </c>
      <c r="D100">
        <f>'Tincleton and Woodsford'!D84+'West Knighton'!D84+'West Stafford'!D84</f>
        <v>165</v>
      </c>
      <c r="E100">
        <v>26.2</v>
      </c>
      <c r="F100" t="s">
        <v>19</v>
      </c>
      <c r="G100" t="s">
        <v>16</v>
      </c>
    </row>
    <row r="101" spans="1:7" x14ac:dyDescent="0.25">
      <c r="A101" t="s">
        <v>105</v>
      </c>
      <c r="B101" t="s">
        <v>109</v>
      </c>
      <c r="C101" s="2">
        <f t="shared" si="6"/>
        <v>0.21025641025641026</v>
      </c>
      <c r="D101">
        <f>'Tincleton and Woodsford'!D85+'West Knighton'!D85+'West Stafford'!D85</f>
        <v>82</v>
      </c>
      <c r="E101">
        <v>9.1999999999999993</v>
      </c>
      <c r="F101" t="s">
        <v>19</v>
      </c>
      <c r="G101" t="s">
        <v>16</v>
      </c>
    </row>
    <row r="102" spans="1:7" x14ac:dyDescent="0.25">
      <c r="C102" s="2"/>
    </row>
    <row r="103" spans="1:7" x14ac:dyDescent="0.25">
      <c r="A103" t="s">
        <v>110</v>
      </c>
      <c r="B103" t="s">
        <v>111</v>
      </c>
      <c r="C103" s="2">
        <f t="shared" si="6"/>
        <v>2.3076923076923078E-2</v>
      </c>
      <c r="D103">
        <f>'Tincleton and Woodsford'!D86+'West Knighton'!D86+'West Stafford'!D86</f>
        <v>9</v>
      </c>
      <c r="E103">
        <v>1.5</v>
      </c>
      <c r="F103" t="s">
        <v>19</v>
      </c>
      <c r="G103" t="s">
        <v>16</v>
      </c>
    </row>
    <row r="104" spans="1:7" x14ac:dyDescent="0.25">
      <c r="A104" t="s">
        <v>110</v>
      </c>
      <c r="B104" t="s">
        <v>112</v>
      </c>
      <c r="C104" s="2">
        <f t="shared" si="6"/>
        <v>0.97692307692307689</v>
      </c>
      <c r="D104">
        <f>'Tincleton and Woodsford'!D87+'West Knighton'!D87+'West Stafford'!D87</f>
        <v>381</v>
      </c>
      <c r="E104">
        <v>98.5</v>
      </c>
      <c r="F104" t="s">
        <v>19</v>
      </c>
      <c r="G104" t="s">
        <v>16</v>
      </c>
    </row>
    <row r="105" spans="1:7" x14ac:dyDescent="0.25">
      <c r="C105" s="2"/>
    </row>
    <row r="106" spans="1:7" x14ac:dyDescent="0.25">
      <c r="A106" t="s">
        <v>113</v>
      </c>
      <c r="B106" t="s">
        <v>114</v>
      </c>
      <c r="C106" s="2">
        <f t="shared" si="6"/>
        <v>1.0256410256410256E-2</v>
      </c>
      <c r="D106">
        <f>'Tincleton and Woodsford'!D88+'West Knighton'!D88+'West Stafford'!D88</f>
        <v>4</v>
      </c>
      <c r="E106">
        <v>11.4</v>
      </c>
      <c r="F106" t="s">
        <v>19</v>
      </c>
      <c r="G106" t="s">
        <v>16</v>
      </c>
    </row>
    <row r="107" spans="1:7" x14ac:dyDescent="0.25">
      <c r="A107" t="s">
        <v>113</v>
      </c>
      <c r="B107" t="s">
        <v>115</v>
      </c>
      <c r="C107" s="2">
        <f t="shared" si="6"/>
        <v>0.18205128205128204</v>
      </c>
      <c r="D107">
        <f>'Tincleton and Woodsford'!D89+'West Knighton'!D89+'West Stafford'!D89</f>
        <v>71</v>
      </c>
      <c r="E107">
        <v>27.1</v>
      </c>
      <c r="F107" t="s">
        <v>19</v>
      </c>
      <c r="G107" t="s">
        <v>16</v>
      </c>
    </row>
    <row r="108" spans="1:7" x14ac:dyDescent="0.25">
      <c r="A108" t="s">
        <v>113</v>
      </c>
      <c r="B108" t="s">
        <v>116</v>
      </c>
      <c r="C108" s="2">
        <f t="shared" si="6"/>
        <v>0.45128205128205129</v>
      </c>
      <c r="D108">
        <f>'Tincleton and Woodsford'!D90+'West Knighton'!D90+'West Stafford'!D90</f>
        <v>176</v>
      </c>
      <c r="E108">
        <v>40.4</v>
      </c>
      <c r="F108" t="s">
        <v>19</v>
      </c>
      <c r="G108" t="s">
        <v>16</v>
      </c>
    </row>
    <row r="109" spans="1:7" x14ac:dyDescent="0.25">
      <c r="A109" t="s">
        <v>113</v>
      </c>
      <c r="B109" t="s">
        <v>117</v>
      </c>
      <c r="C109" s="2">
        <f t="shared" si="6"/>
        <v>0.35897435897435898</v>
      </c>
      <c r="D109">
        <f>'Tincleton and Woodsford'!D91+'West Knighton'!D91+'West Stafford'!D91</f>
        <v>140</v>
      </c>
      <c r="E109">
        <v>21.1</v>
      </c>
      <c r="F109" t="s">
        <v>19</v>
      </c>
      <c r="G109" t="s">
        <v>16</v>
      </c>
    </row>
    <row r="110" spans="1:7" x14ac:dyDescent="0.25">
      <c r="C110" s="2"/>
    </row>
    <row r="111" spans="1:7" x14ac:dyDescent="0.25">
      <c r="A111" t="s">
        <v>118</v>
      </c>
      <c r="B111" t="s">
        <v>119</v>
      </c>
      <c r="C111" s="2">
        <f t="shared" si="6"/>
        <v>0.61282051282051286</v>
      </c>
      <c r="D111">
        <f>'Tincleton and Woodsford'!D92+'West Knighton'!D92+'West Stafford'!D92</f>
        <v>239</v>
      </c>
      <c r="E111">
        <v>35.9</v>
      </c>
      <c r="F111" t="s">
        <v>19</v>
      </c>
      <c r="G111" t="s">
        <v>16</v>
      </c>
    </row>
    <row r="112" spans="1:7" x14ac:dyDescent="0.25">
      <c r="A112" t="s">
        <v>118</v>
      </c>
      <c r="B112" s="7">
        <v>1</v>
      </c>
      <c r="C112" s="2">
        <f t="shared" si="6"/>
        <v>0.27435897435897438</v>
      </c>
      <c r="D112">
        <f>'Tincleton and Woodsford'!D93+'West Knighton'!D93+'West Stafford'!D93</f>
        <v>107</v>
      </c>
      <c r="E112">
        <v>33.299999999999997</v>
      </c>
      <c r="F112" t="s">
        <v>19</v>
      </c>
      <c r="G112" t="s">
        <v>16</v>
      </c>
    </row>
    <row r="113" spans="1:7" x14ac:dyDescent="0.25">
      <c r="A113" t="s">
        <v>118</v>
      </c>
      <c r="B113" s="7">
        <v>0</v>
      </c>
      <c r="C113" s="2">
        <f t="shared" si="6"/>
        <v>0.1076923076923077</v>
      </c>
      <c r="D113">
        <f>'Tincleton and Woodsford'!D94+'West Knighton'!D94+'West Stafford'!D94</f>
        <v>42</v>
      </c>
      <c r="E113">
        <v>26.5</v>
      </c>
      <c r="F113" t="s">
        <v>19</v>
      </c>
      <c r="G113" t="s">
        <v>16</v>
      </c>
    </row>
    <row r="114" spans="1:7" x14ac:dyDescent="0.25">
      <c r="A114" t="s">
        <v>118</v>
      </c>
      <c r="B114" s="7">
        <v>-1</v>
      </c>
      <c r="C114" s="2">
        <f t="shared" si="6"/>
        <v>5.1282051282051282E-3</v>
      </c>
      <c r="D114">
        <f>'Tincleton and Woodsford'!D95+'West Knighton'!D95+'West Stafford'!D95</f>
        <v>2</v>
      </c>
      <c r="E114">
        <v>3.6</v>
      </c>
      <c r="F114" t="s">
        <v>19</v>
      </c>
      <c r="G114" t="s">
        <v>16</v>
      </c>
    </row>
    <row r="115" spans="1:7" x14ac:dyDescent="0.25">
      <c r="A115" t="s">
        <v>118</v>
      </c>
      <c r="B115" t="s">
        <v>120</v>
      </c>
      <c r="C115" s="2">
        <f t="shared" si="6"/>
        <v>0</v>
      </c>
      <c r="D115">
        <f>'Tincleton and Woodsford'!D96+'West Knighton'!D96+'West Stafford'!D96</f>
        <v>0</v>
      </c>
      <c r="E115">
        <v>0.7</v>
      </c>
      <c r="F115" t="s">
        <v>19</v>
      </c>
      <c r="G115" t="s">
        <v>16</v>
      </c>
    </row>
    <row r="116" spans="1:7" x14ac:dyDescent="0.25">
      <c r="C116" s="2"/>
    </row>
    <row r="117" spans="1:7" x14ac:dyDescent="0.25">
      <c r="A117" t="s">
        <v>121</v>
      </c>
      <c r="B117" t="s">
        <v>122</v>
      </c>
      <c r="C117" s="2">
        <f t="shared" si="6"/>
        <v>0.51025641025641022</v>
      </c>
      <c r="D117">
        <f>'Tincleton and Woodsford'!D97+'West Knighton'!D97+'West Stafford'!D97</f>
        <v>199</v>
      </c>
      <c r="E117">
        <v>32.799999999999997</v>
      </c>
      <c r="F117" t="s">
        <v>19</v>
      </c>
      <c r="G117" t="s">
        <v>16</v>
      </c>
    </row>
    <row r="118" spans="1:7" x14ac:dyDescent="0.25">
      <c r="A118" t="s">
        <v>121</v>
      </c>
      <c r="B118" t="s">
        <v>123</v>
      </c>
      <c r="C118" s="2">
        <f t="shared" si="6"/>
        <v>0.24102564102564103</v>
      </c>
      <c r="D118">
        <f>'Tincleton and Woodsford'!D98+'West Knighton'!D98+'West Stafford'!D98</f>
        <v>94</v>
      </c>
      <c r="E118">
        <v>29.7</v>
      </c>
      <c r="F118" t="s">
        <v>19</v>
      </c>
      <c r="G118" t="s">
        <v>16</v>
      </c>
    </row>
    <row r="119" spans="1:7" x14ac:dyDescent="0.25">
      <c r="A119" t="s">
        <v>121</v>
      </c>
      <c r="B119" t="s">
        <v>124</v>
      </c>
      <c r="C119" s="2">
        <f t="shared" si="6"/>
        <v>8.461538461538462E-2</v>
      </c>
      <c r="D119">
        <f>'Tincleton and Woodsford'!D99+'West Knighton'!D99+'West Stafford'!D99</f>
        <v>33</v>
      </c>
      <c r="E119">
        <v>17.100000000000001</v>
      </c>
      <c r="F119" t="s">
        <v>19</v>
      </c>
      <c r="G119" t="s">
        <v>16</v>
      </c>
    </row>
    <row r="120" spans="1:7" x14ac:dyDescent="0.25">
      <c r="A120" t="s">
        <v>121</v>
      </c>
      <c r="B120" t="s">
        <v>125</v>
      </c>
      <c r="C120" s="2">
        <f t="shared" si="6"/>
        <v>0.1641025641025641</v>
      </c>
      <c r="D120">
        <f>'Tincleton and Woodsford'!D100+'West Knighton'!D100+'West Stafford'!D100</f>
        <v>64</v>
      </c>
      <c r="E120">
        <v>20.399999999999999</v>
      </c>
      <c r="F120" t="s">
        <v>19</v>
      </c>
      <c r="G120" t="s">
        <v>16</v>
      </c>
    </row>
    <row r="121" spans="1:7" x14ac:dyDescent="0.25">
      <c r="C121" s="2"/>
    </row>
    <row r="122" spans="1:7" x14ac:dyDescent="0.25">
      <c r="A122" t="s">
        <v>126</v>
      </c>
      <c r="B122" t="s">
        <v>127</v>
      </c>
      <c r="C122" s="2">
        <f t="shared" si="6"/>
        <v>0.94871794871794868</v>
      </c>
      <c r="D122">
        <f>'Tincleton and Woodsford'!D101+'West Knighton'!D101+'West Stafford'!D101</f>
        <v>370</v>
      </c>
      <c r="E122">
        <v>94.7</v>
      </c>
      <c r="F122" t="s">
        <v>19</v>
      </c>
      <c r="G122" t="s">
        <v>16</v>
      </c>
    </row>
    <row r="123" spans="1:7" x14ac:dyDescent="0.25">
      <c r="A123" t="s">
        <v>126</v>
      </c>
      <c r="B123" t="s">
        <v>128</v>
      </c>
      <c r="C123" s="2">
        <f t="shared" si="6"/>
        <v>3.3333333333333333E-2</v>
      </c>
      <c r="D123">
        <f>'Tincleton and Woodsford'!D102+'West Knighton'!D102+'West Stafford'!D102</f>
        <v>13</v>
      </c>
      <c r="E123">
        <v>4.0999999999999996</v>
      </c>
      <c r="F123" t="s">
        <v>19</v>
      </c>
      <c r="G123" t="s">
        <v>16</v>
      </c>
    </row>
    <row r="124" spans="1:7" x14ac:dyDescent="0.25">
      <c r="A124" t="s">
        <v>126</v>
      </c>
      <c r="B124" t="s">
        <v>129</v>
      </c>
      <c r="C124" s="2">
        <f t="shared" si="6"/>
        <v>1.7948717948717947E-2</v>
      </c>
      <c r="D124">
        <f>'Tincleton and Woodsford'!D103+'West Knighton'!D103+'West Stafford'!D103</f>
        <v>7</v>
      </c>
      <c r="E124">
        <v>1.2</v>
      </c>
      <c r="F124" t="s">
        <v>19</v>
      </c>
      <c r="G124" t="s">
        <v>16</v>
      </c>
    </row>
    <row r="125" spans="1:7" x14ac:dyDescent="0.25">
      <c r="C125" s="2"/>
    </row>
    <row r="126" spans="1:7" x14ac:dyDescent="0.25">
      <c r="A126" t="s">
        <v>130</v>
      </c>
      <c r="B126" t="s">
        <v>131</v>
      </c>
      <c r="C126" s="4">
        <f t="shared" ref="C126:C142" si="7">D126/D$144</f>
        <v>0.27272727272727271</v>
      </c>
      <c r="D126">
        <f>'Tincleton and Woodsford'!D104+'West Knighton'!D104+'West Stafford'!D104</f>
        <v>120</v>
      </c>
      <c r="E126">
        <v>35.4</v>
      </c>
      <c r="F126" t="s">
        <v>19</v>
      </c>
      <c r="G126" t="s">
        <v>132</v>
      </c>
    </row>
    <row r="127" spans="1:7" x14ac:dyDescent="0.25">
      <c r="A127" t="s">
        <v>130</v>
      </c>
      <c r="B127" t="s">
        <v>133</v>
      </c>
      <c r="C127" s="4">
        <f t="shared" si="7"/>
        <v>0.13409090909090909</v>
      </c>
      <c r="D127">
        <f>'Tincleton and Woodsford'!D105+'West Knighton'!D105+'West Stafford'!D105</f>
        <v>59</v>
      </c>
      <c r="E127">
        <v>14.6</v>
      </c>
      <c r="F127" t="s">
        <v>19</v>
      </c>
      <c r="G127" t="s">
        <v>132</v>
      </c>
    </row>
    <row r="128" spans="1:7" x14ac:dyDescent="0.25">
      <c r="A128" t="s">
        <v>130</v>
      </c>
      <c r="B128" t="s">
        <v>134</v>
      </c>
      <c r="C128" s="4">
        <f t="shared" si="7"/>
        <v>9.3181818181818185E-2</v>
      </c>
      <c r="D128">
        <f>'Tincleton and Woodsford'!D106+'West Knighton'!D106+'West Stafford'!D106</f>
        <v>41</v>
      </c>
      <c r="E128">
        <v>4.4000000000000004</v>
      </c>
      <c r="F128" t="s">
        <v>19</v>
      </c>
      <c r="G128" t="s">
        <v>132</v>
      </c>
    </row>
    <row r="129" spans="1:7" x14ac:dyDescent="0.25">
      <c r="A129" t="s">
        <v>130</v>
      </c>
      <c r="B129" t="s">
        <v>135</v>
      </c>
      <c r="C129" s="4">
        <f t="shared" si="7"/>
        <v>0.32727272727272727</v>
      </c>
      <c r="D129">
        <f>'Tincleton and Woodsford'!D107+'West Knighton'!D107+'West Stafford'!D107</f>
        <v>144</v>
      </c>
      <c r="E129">
        <v>31.2</v>
      </c>
      <c r="F129" t="s">
        <v>19</v>
      </c>
      <c r="G129" t="s">
        <v>132</v>
      </c>
    </row>
    <row r="130" spans="1:7" x14ac:dyDescent="0.25">
      <c r="A130" t="s">
        <v>130</v>
      </c>
      <c r="B130" t="s">
        <v>136</v>
      </c>
      <c r="C130" s="4">
        <f t="shared" si="7"/>
        <v>0.17727272727272728</v>
      </c>
      <c r="D130">
        <f>'Tincleton and Woodsford'!D108+'West Knighton'!D108+'West Stafford'!D108</f>
        <v>78</v>
      </c>
      <c r="E130">
        <v>14.4</v>
      </c>
      <c r="F130" t="s">
        <v>19</v>
      </c>
      <c r="G130" t="s">
        <v>132</v>
      </c>
    </row>
    <row r="131" spans="1:7" x14ac:dyDescent="0.25">
      <c r="C131" s="6"/>
    </row>
    <row r="132" spans="1:7" x14ac:dyDescent="0.25">
      <c r="A132" t="s">
        <v>137</v>
      </c>
      <c r="B132" t="s">
        <v>138</v>
      </c>
      <c r="C132" s="4">
        <f t="shared" si="7"/>
        <v>0.32500000000000001</v>
      </c>
      <c r="D132">
        <f>'Tincleton and Woodsford'!D109+'West Knighton'!D109+'West Stafford'!D109</f>
        <v>143</v>
      </c>
      <c r="E132">
        <v>31.2</v>
      </c>
      <c r="F132" t="s">
        <v>19</v>
      </c>
      <c r="G132" t="s">
        <v>132</v>
      </c>
    </row>
    <row r="133" spans="1:7" x14ac:dyDescent="0.25">
      <c r="A133" t="s">
        <v>137</v>
      </c>
      <c r="B133" t="s">
        <v>139</v>
      </c>
      <c r="C133" s="4">
        <f t="shared" si="7"/>
        <v>0</v>
      </c>
      <c r="D133">
        <f>'Tincleton and Woodsford'!D110+'West Knighton'!D110+'West Stafford'!D110</f>
        <v>0</v>
      </c>
      <c r="E133">
        <v>1.8</v>
      </c>
      <c r="F133" t="s">
        <v>19</v>
      </c>
      <c r="G133" t="s">
        <v>132</v>
      </c>
    </row>
    <row r="134" spans="1:7" x14ac:dyDescent="0.25">
      <c r="A134" t="s">
        <v>137</v>
      </c>
      <c r="B134" t="s">
        <v>140</v>
      </c>
      <c r="C134" s="4">
        <f t="shared" si="7"/>
        <v>0</v>
      </c>
      <c r="D134">
        <f>'Tincleton and Woodsford'!D111+'West Knighton'!D111+'West Stafford'!D111</f>
        <v>0</v>
      </c>
      <c r="E134">
        <v>1.9</v>
      </c>
      <c r="F134" t="s">
        <v>19</v>
      </c>
      <c r="G134" t="s">
        <v>132</v>
      </c>
    </row>
    <row r="135" spans="1:7" x14ac:dyDescent="0.25">
      <c r="A135" t="s">
        <v>137</v>
      </c>
      <c r="B135" t="s">
        <v>141</v>
      </c>
      <c r="C135" s="4">
        <f t="shared" si="7"/>
        <v>4.5454545454545452E-3</v>
      </c>
      <c r="D135">
        <f>'Tincleton and Woodsford'!D112+'West Knighton'!D112+'West Stafford'!D112</f>
        <v>2</v>
      </c>
      <c r="E135">
        <v>4.2</v>
      </c>
      <c r="F135" t="s">
        <v>19</v>
      </c>
      <c r="G135" t="s">
        <v>132</v>
      </c>
    </row>
    <row r="136" spans="1:7" x14ac:dyDescent="0.25">
      <c r="A136" t="s">
        <v>137</v>
      </c>
      <c r="B136" t="s">
        <v>142</v>
      </c>
      <c r="C136" s="4">
        <f t="shared" si="7"/>
        <v>2.2727272727272726E-3</v>
      </c>
      <c r="D136">
        <f>'Tincleton and Woodsford'!D113+'West Knighton'!D113+'West Stafford'!D113</f>
        <v>1</v>
      </c>
      <c r="E136">
        <v>0.7</v>
      </c>
      <c r="F136" t="s">
        <v>19</v>
      </c>
      <c r="G136" t="s">
        <v>132</v>
      </c>
    </row>
    <row r="137" spans="1:7" x14ac:dyDescent="0.25">
      <c r="A137" t="s">
        <v>137</v>
      </c>
      <c r="B137" t="s">
        <v>143</v>
      </c>
      <c r="C137" s="4">
        <f t="shared" si="7"/>
        <v>2.2727272727272726E-3</v>
      </c>
      <c r="D137">
        <f>'Tincleton and Woodsford'!D114+'West Knighton'!D114+'West Stafford'!D114</f>
        <v>1</v>
      </c>
      <c r="E137">
        <v>0.5</v>
      </c>
      <c r="F137" t="s">
        <v>19</v>
      </c>
      <c r="G137" t="s">
        <v>132</v>
      </c>
    </row>
    <row r="138" spans="1:7" x14ac:dyDescent="0.25">
      <c r="A138" t="s">
        <v>137</v>
      </c>
      <c r="B138" t="s">
        <v>144</v>
      </c>
      <c r="C138" s="4">
        <f t="shared" si="7"/>
        <v>0.53863636363636369</v>
      </c>
      <c r="D138">
        <f>'Tincleton and Woodsford'!D115+'West Knighton'!D115+'West Stafford'!D115</f>
        <v>237</v>
      </c>
      <c r="E138">
        <v>45.1</v>
      </c>
      <c r="F138" t="s">
        <v>19</v>
      </c>
      <c r="G138" t="s">
        <v>132</v>
      </c>
    </row>
    <row r="139" spans="1:7" x14ac:dyDescent="0.25">
      <c r="A139" t="s">
        <v>137</v>
      </c>
      <c r="B139" t="s">
        <v>145</v>
      </c>
      <c r="C139" s="4">
        <f t="shared" si="7"/>
        <v>3.6363636363636362E-2</v>
      </c>
      <c r="D139">
        <f>'Tincleton and Woodsford'!D116+'West Knighton'!D116+'West Stafford'!D116</f>
        <v>16</v>
      </c>
      <c r="E139">
        <v>3.9</v>
      </c>
      <c r="F139" t="s">
        <v>19</v>
      </c>
      <c r="G139" t="s">
        <v>132</v>
      </c>
    </row>
    <row r="140" spans="1:7" x14ac:dyDescent="0.25">
      <c r="A140" t="s">
        <v>137</v>
      </c>
      <c r="B140" t="s">
        <v>146</v>
      </c>
      <c r="C140" s="4">
        <f t="shared" si="7"/>
        <v>1.8181818181818181E-2</v>
      </c>
      <c r="D140">
        <f>'Tincleton and Woodsford'!D117+'West Knighton'!D117+'West Stafford'!D117</f>
        <v>8</v>
      </c>
      <c r="E140">
        <v>2</v>
      </c>
      <c r="F140" t="s">
        <v>19</v>
      </c>
      <c r="G140" t="s">
        <v>132</v>
      </c>
    </row>
    <row r="141" spans="1:7" x14ac:dyDescent="0.25">
      <c r="A141" t="s">
        <v>137</v>
      </c>
      <c r="B141" t="s">
        <v>147</v>
      </c>
      <c r="C141" s="4">
        <f t="shared" si="7"/>
        <v>4.3181818181818182E-2</v>
      </c>
      <c r="D141">
        <f>'Tincleton and Woodsford'!D118+'West Knighton'!D118+'West Stafford'!D118</f>
        <v>19</v>
      </c>
      <c r="E141">
        <v>7.6</v>
      </c>
      <c r="F141" t="s">
        <v>19</v>
      </c>
      <c r="G141" t="s">
        <v>132</v>
      </c>
    </row>
    <row r="142" spans="1:7" x14ac:dyDescent="0.25">
      <c r="A142" t="s">
        <v>137</v>
      </c>
      <c r="B142" t="s">
        <v>148</v>
      </c>
      <c r="C142" s="4">
        <f t="shared" si="7"/>
        <v>2.7272727272727271E-2</v>
      </c>
      <c r="D142">
        <f>'Tincleton and Woodsford'!D119+'West Knighton'!D119+'West Stafford'!D119</f>
        <v>12</v>
      </c>
      <c r="E142">
        <v>1</v>
      </c>
      <c r="F142" t="s">
        <v>19</v>
      </c>
      <c r="G142" t="s">
        <v>132</v>
      </c>
    </row>
    <row r="143" spans="1:7" x14ac:dyDescent="0.25">
      <c r="C143" s="6"/>
    </row>
    <row r="144" spans="1:7" x14ac:dyDescent="0.25">
      <c r="A144" t="s">
        <v>149</v>
      </c>
      <c r="B144" t="s">
        <v>150</v>
      </c>
      <c r="C144" s="4">
        <f>D144/SUM(D$15:D$29)</f>
        <v>0.5641025641025641</v>
      </c>
      <c r="D144">
        <f>'Tincleton and Woodsford'!D120+'West Knighton'!D120+'West Stafford'!D120</f>
        <v>440</v>
      </c>
      <c r="E144">
        <v>57.2</v>
      </c>
      <c r="F144" t="s">
        <v>19</v>
      </c>
      <c r="G144" t="s">
        <v>42</v>
      </c>
    </row>
    <row r="145" spans="1:7" x14ac:dyDescent="0.25">
      <c r="A145" t="s">
        <v>149</v>
      </c>
      <c r="B145" t="s">
        <v>151</v>
      </c>
      <c r="C145" s="4">
        <f>D145/SUM(D$15:D$29)</f>
        <v>2.4358974358974359E-2</v>
      </c>
      <c r="D145">
        <f>'Tincleton and Woodsford'!D121+'West Knighton'!D121+'West Stafford'!D121</f>
        <v>19</v>
      </c>
      <c r="E145">
        <v>3.4</v>
      </c>
      <c r="F145" t="s">
        <v>19</v>
      </c>
      <c r="G145" t="s">
        <v>42</v>
      </c>
    </row>
    <row r="146" spans="1:7" x14ac:dyDescent="0.25">
      <c r="A146" t="s">
        <v>149</v>
      </c>
      <c r="B146" t="s">
        <v>152</v>
      </c>
      <c r="C146" s="4">
        <f>D146/SUM(D$15:D$29)</f>
        <v>0.41153846153846152</v>
      </c>
      <c r="D146">
        <f>'Tincleton and Woodsford'!D122+'West Knighton'!D122+'West Stafford'!D122</f>
        <v>321</v>
      </c>
      <c r="E146">
        <v>39.4</v>
      </c>
      <c r="F146" t="s">
        <v>19</v>
      </c>
      <c r="G146" t="s">
        <v>42</v>
      </c>
    </row>
    <row r="147" spans="1:7" x14ac:dyDescent="0.25">
      <c r="C147" s="6"/>
    </row>
    <row r="148" spans="1:7" x14ac:dyDescent="0.25">
      <c r="A148" t="s">
        <v>153</v>
      </c>
      <c r="B148" t="s">
        <v>154</v>
      </c>
      <c r="C148" s="4">
        <f>D148/SUM(D$145:D$146)</f>
        <v>0.12352941176470589</v>
      </c>
      <c r="D148">
        <f>'Tincleton and Woodsford'!D123+'West Knighton'!D123+'West Stafford'!D123</f>
        <v>42</v>
      </c>
      <c r="E148">
        <v>13.1</v>
      </c>
      <c r="F148" t="s">
        <v>19</v>
      </c>
      <c r="G148" t="s">
        <v>155</v>
      </c>
    </row>
    <row r="149" spans="1:7" x14ac:dyDescent="0.25">
      <c r="A149" t="s">
        <v>153</v>
      </c>
      <c r="B149" t="s">
        <v>156</v>
      </c>
      <c r="C149" s="4">
        <f t="shared" ref="C149:C150" si="8">D149/SUM(D$145:D$146)</f>
        <v>0.7617647058823529</v>
      </c>
      <c r="D149">
        <f>'Tincleton and Woodsford'!D124+'West Knighton'!D124+'West Stafford'!D124</f>
        <v>259</v>
      </c>
      <c r="E149">
        <v>61.4</v>
      </c>
      <c r="F149" t="s">
        <v>19</v>
      </c>
      <c r="G149" t="s">
        <v>155</v>
      </c>
    </row>
    <row r="150" spans="1:7" x14ac:dyDescent="0.25">
      <c r="A150" t="s">
        <v>153</v>
      </c>
      <c r="B150" t="s">
        <v>157</v>
      </c>
      <c r="C150" s="4">
        <f t="shared" si="8"/>
        <v>0.11176470588235295</v>
      </c>
      <c r="D150">
        <f>'Tincleton and Woodsford'!D125+'West Knighton'!D125+'West Stafford'!D125</f>
        <v>38</v>
      </c>
      <c r="E150">
        <v>25.5</v>
      </c>
      <c r="F150" t="s">
        <v>19</v>
      </c>
      <c r="G150" t="s">
        <v>155</v>
      </c>
    </row>
    <row r="151" spans="1:7" x14ac:dyDescent="0.25">
      <c r="C151" s="6"/>
    </row>
    <row r="152" spans="1:7" x14ac:dyDescent="0.25">
      <c r="A152" t="s">
        <v>158</v>
      </c>
      <c r="B152" t="s">
        <v>159</v>
      </c>
      <c r="C152" s="4">
        <f t="shared" ref="C152:C160" si="9">D152/D$144</f>
        <v>0.19545454545454546</v>
      </c>
      <c r="D152">
        <f>'Tincleton and Woodsford'!D126+'West Knighton'!D126+'West Stafford'!D126</f>
        <v>86</v>
      </c>
      <c r="E152">
        <v>12.8</v>
      </c>
      <c r="F152" t="s">
        <v>19</v>
      </c>
      <c r="G152" t="s">
        <v>132</v>
      </c>
    </row>
    <row r="153" spans="1:7" x14ac:dyDescent="0.25">
      <c r="A153" t="s">
        <v>158</v>
      </c>
      <c r="B153" t="s">
        <v>160</v>
      </c>
      <c r="C153" s="4">
        <f t="shared" si="9"/>
        <v>0.21818181818181817</v>
      </c>
      <c r="D153">
        <f>'Tincleton and Woodsford'!D127+'West Knighton'!D127+'West Stafford'!D127</f>
        <v>96</v>
      </c>
      <c r="E153">
        <v>20.2</v>
      </c>
      <c r="F153" t="s">
        <v>19</v>
      </c>
      <c r="G153" t="s">
        <v>132</v>
      </c>
    </row>
    <row r="154" spans="1:7" x14ac:dyDescent="0.25">
      <c r="A154" t="s">
        <v>158</v>
      </c>
      <c r="B154" t="s">
        <v>161</v>
      </c>
      <c r="C154" s="4">
        <f t="shared" si="9"/>
        <v>0.13181818181818181</v>
      </c>
      <c r="D154">
        <f>'Tincleton and Woodsford'!D128+'West Knighton'!D128+'West Stafford'!D128</f>
        <v>58</v>
      </c>
      <c r="E154">
        <v>13.2</v>
      </c>
      <c r="F154" t="s">
        <v>19</v>
      </c>
      <c r="G154" t="s">
        <v>132</v>
      </c>
    </row>
    <row r="155" spans="1:7" x14ac:dyDescent="0.25">
      <c r="A155" t="s">
        <v>158</v>
      </c>
      <c r="B155" t="s">
        <v>162</v>
      </c>
      <c r="C155" s="4">
        <f t="shared" si="9"/>
        <v>9.0909090909090912E-2</v>
      </c>
      <c r="D155">
        <f>'Tincleton and Woodsford'!D129+'West Knighton'!D129+'West Stafford'!D129</f>
        <v>40</v>
      </c>
      <c r="E155">
        <v>9.3000000000000007</v>
      </c>
      <c r="F155" t="s">
        <v>19</v>
      </c>
      <c r="G155" t="s">
        <v>132</v>
      </c>
    </row>
    <row r="156" spans="1:7" x14ac:dyDescent="0.25">
      <c r="A156" t="s">
        <v>158</v>
      </c>
      <c r="B156" t="s">
        <v>163</v>
      </c>
      <c r="C156" s="4">
        <f t="shared" si="9"/>
        <v>0.11363636363636363</v>
      </c>
      <c r="D156">
        <f>'Tincleton and Woodsford'!D130+'West Knighton'!D130+'West Stafford'!D130</f>
        <v>50</v>
      </c>
      <c r="E156">
        <v>10.3</v>
      </c>
      <c r="F156" t="s">
        <v>19</v>
      </c>
      <c r="G156" t="s">
        <v>132</v>
      </c>
    </row>
    <row r="157" spans="1:7" x14ac:dyDescent="0.25">
      <c r="A157" t="s">
        <v>158</v>
      </c>
      <c r="B157" t="s">
        <v>164</v>
      </c>
      <c r="C157" s="4">
        <f t="shared" si="9"/>
        <v>9.5454545454545459E-2</v>
      </c>
      <c r="D157">
        <f>'Tincleton and Woodsford'!D131+'West Knighton'!D131+'West Stafford'!D131</f>
        <v>42</v>
      </c>
      <c r="E157">
        <v>9.4</v>
      </c>
      <c r="F157" t="s">
        <v>19</v>
      </c>
      <c r="G157" t="s">
        <v>132</v>
      </c>
    </row>
    <row r="158" spans="1:7" x14ac:dyDescent="0.25">
      <c r="A158" t="s">
        <v>158</v>
      </c>
      <c r="B158" t="s">
        <v>165</v>
      </c>
      <c r="C158" s="4">
        <f t="shared" si="9"/>
        <v>5.4545454545454543E-2</v>
      </c>
      <c r="D158">
        <f>'Tincleton and Woodsford'!D132+'West Knighton'!D132+'West Stafford'!D132</f>
        <v>24</v>
      </c>
      <c r="E158">
        <v>7.5</v>
      </c>
      <c r="F158" t="s">
        <v>19</v>
      </c>
      <c r="G158" t="s">
        <v>132</v>
      </c>
    </row>
    <row r="159" spans="1:7" x14ac:dyDescent="0.25">
      <c r="A159" t="s">
        <v>158</v>
      </c>
      <c r="B159" t="s">
        <v>166</v>
      </c>
      <c r="C159" s="4">
        <f t="shared" si="9"/>
        <v>2.2727272727272728E-2</v>
      </c>
      <c r="D159">
        <f>'Tincleton and Woodsford'!D133+'West Knighton'!D133+'West Stafford'!D133</f>
        <v>10</v>
      </c>
      <c r="E159">
        <v>7</v>
      </c>
      <c r="F159" t="s">
        <v>19</v>
      </c>
      <c r="G159" t="s">
        <v>132</v>
      </c>
    </row>
    <row r="160" spans="1:7" x14ac:dyDescent="0.25">
      <c r="A160" t="s">
        <v>158</v>
      </c>
      <c r="B160" t="s">
        <v>167</v>
      </c>
      <c r="C160" s="4">
        <f t="shared" si="9"/>
        <v>8.1818181818181818E-2</v>
      </c>
      <c r="D160">
        <f>'Tincleton and Woodsford'!D134+'West Knighton'!D134+'West Stafford'!D134</f>
        <v>36</v>
      </c>
      <c r="E160">
        <v>10.5</v>
      </c>
      <c r="F160" t="s">
        <v>19</v>
      </c>
      <c r="G160" t="s">
        <v>132</v>
      </c>
    </row>
    <row r="161" spans="1:7" x14ac:dyDescent="0.25">
      <c r="C161" s="4"/>
    </row>
    <row r="162" spans="1:7" x14ac:dyDescent="0.25">
      <c r="A162" t="s">
        <v>168</v>
      </c>
      <c r="B162" t="s">
        <v>169</v>
      </c>
      <c r="C162" s="4">
        <f t="shared" ref="C162:C170" si="10">D162/SUM(D$15:D$29)</f>
        <v>0.1641025641025641</v>
      </c>
      <c r="D162">
        <f>'Tincleton and Woodsford'!D135+'West Knighton'!D135+'West Stafford'!D135</f>
        <v>128</v>
      </c>
      <c r="E162">
        <v>13.1</v>
      </c>
      <c r="F162" t="s">
        <v>19</v>
      </c>
      <c r="G162" t="s">
        <v>42</v>
      </c>
    </row>
    <row r="163" spans="1:7" x14ac:dyDescent="0.25">
      <c r="A163" t="s">
        <v>168</v>
      </c>
      <c r="B163" t="s">
        <v>170</v>
      </c>
      <c r="C163" s="4">
        <f t="shared" si="10"/>
        <v>0.24230769230769231</v>
      </c>
      <c r="D163">
        <f>'Tincleton and Woodsford'!D136+'West Knighton'!D136+'West Stafford'!D136</f>
        <v>189</v>
      </c>
      <c r="E163">
        <v>19.899999999999999</v>
      </c>
      <c r="F163" t="s">
        <v>19</v>
      </c>
      <c r="G163" t="s">
        <v>42</v>
      </c>
    </row>
    <row r="164" spans="1:7" x14ac:dyDescent="0.25">
      <c r="A164" t="s">
        <v>168</v>
      </c>
      <c r="B164" t="s">
        <v>171</v>
      </c>
      <c r="C164" s="4">
        <f t="shared" si="10"/>
        <v>0.13076923076923078</v>
      </c>
      <c r="D164">
        <f>'Tincleton and Woodsford'!D137+'West Knighton'!D137+'West Stafford'!D137</f>
        <v>102</v>
      </c>
      <c r="E164">
        <v>11.4</v>
      </c>
      <c r="F164" t="s">
        <v>19</v>
      </c>
      <c r="G164" t="s">
        <v>42</v>
      </c>
    </row>
    <row r="165" spans="1:7" x14ac:dyDescent="0.25">
      <c r="A165" t="s">
        <v>168</v>
      </c>
      <c r="B165" t="s">
        <v>172</v>
      </c>
      <c r="C165" s="4">
        <f t="shared" si="10"/>
        <v>0.1858974358974359</v>
      </c>
      <c r="D165">
        <f>'Tincleton and Woodsford'!D138+'West Knighton'!D138+'West Stafford'!D138</f>
        <v>145</v>
      </c>
      <c r="E165">
        <v>10.6</v>
      </c>
      <c r="F165" t="s">
        <v>19</v>
      </c>
      <c r="G165" t="s">
        <v>42</v>
      </c>
    </row>
    <row r="166" spans="1:7" x14ac:dyDescent="0.25">
      <c r="A166" t="s">
        <v>168</v>
      </c>
      <c r="B166" t="s">
        <v>173</v>
      </c>
      <c r="C166" s="4">
        <f t="shared" si="10"/>
        <v>4.7435897435897434E-2</v>
      </c>
      <c r="D166">
        <f>'Tincleton and Woodsford'!D139+'West Knighton'!D139+'West Stafford'!D139</f>
        <v>37</v>
      </c>
      <c r="E166">
        <v>5.4</v>
      </c>
      <c r="F166" t="s">
        <v>19</v>
      </c>
      <c r="G166" t="s">
        <v>42</v>
      </c>
    </row>
    <row r="167" spans="1:7" x14ac:dyDescent="0.25">
      <c r="A167" t="s">
        <v>168</v>
      </c>
      <c r="B167" t="s">
        <v>174</v>
      </c>
      <c r="C167" s="4">
        <f t="shared" si="10"/>
        <v>8.7179487179487175E-2</v>
      </c>
      <c r="D167">
        <f>'Tincleton and Woodsford'!D140+'West Knighton'!D140+'West Stafford'!D140</f>
        <v>68</v>
      </c>
      <c r="E167">
        <v>11.4</v>
      </c>
      <c r="F167" t="s">
        <v>19</v>
      </c>
      <c r="G167" t="s">
        <v>42</v>
      </c>
    </row>
    <row r="168" spans="1:7" x14ac:dyDescent="0.25">
      <c r="A168" t="s">
        <v>168</v>
      </c>
      <c r="B168" t="s">
        <v>175</v>
      </c>
      <c r="C168" s="4">
        <f t="shared" si="10"/>
        <v>6.5384615384615388E-2</v>
      </c>
      <c r="D168">
        <f>'Tincleton and Woodsford'!D141+'West Knighton'!D141+'West Stafford'!D141</f>
        <v>51</v>
      </c>
      <c r="E168">
        <v>12.1</v>
      </c>
      <c r="F168" t="s">
        <v>19</v>
      </c>
      <c r="G168" t="s">
        <v>42</v>
      </c>
    </row>
    <row r="169" spans="1:7" x14ac:dyDescent="0.25">
      <c r="A169" t="s">
        <v>168</v>
      </c>
      <c r="B169" t="s">
        <v>176</v>
      </c>
      <c r="C169" s="4">
        <f t="shared" si="10"/>
        <v>3.9743589743589741E-2</v>
      </c>
      <c r="D169">
        <f>'Tincleton and Woodsford'!D142+'West Knighton'!D142+'West Stafford'!D142</f>
        <v>31</v>
      </c>
      <c r="E169">
        <v>8.5</v>
      </c>
      <c r="F169" t="s">
        <v>19</v>
      </c>
      <c r="G169" t="s">
        <v>42</v>
      </c>
    </row>
    <row r="170" spans="1:7" x14ac:dyDescent="0.25">
      <c r="A170" t="s">
        <v>168</v>
      </c>
      <c r="B170" t="s">
        <v>177</v>
      </c>
      <c r="C170" s="4">
        <f t="shared" si="10"/>
        <v>3.4615384615384617E-2</v>
      </c>
      <c r="D170">
        <f>'Tincleton and Woodsford'!D143+'West Knighton'!D143+'West Stafford'!D143</f>
        <v>27</v>
      </c>
      <c r="E170">
        <v>7.7</v>
      </c>
      <c r="F170" t="s">
        <v>19</v>
      </c>
      <c r="G170" t="s">
        <v>42</v>
      </c>
    </row>
    <row r="171" spans="1:7" x14ac:dyDescent="0.25">
      <c r="C171" s="6"/>
    </row>
    <row r="172" spans="1:7" x14ac:dyDescent="0.25">
      <c r="A172" t="s">
        <v>178</v>
      </c>
      <c r="B172" t="s">
        <v>179</v>
      </c>
      <c r="C172" s="4">
        <f>D172/D$144</f>
        <v>0.125</v>
      </c>
      <c r="D172">
        <f>'Tincleton and Woodsford'!D144+'West Knighton'!D144+'West Stafford'!D144</f>
        <v>55</v>
      </c>
      <c r="E172">
        <v>10.3</v>
      </c>
      <c r="F172" t="s">
        <v>19</v>
      </c>
      <c r="G172" t="s">
        <v>132</v>
      </c>
    </row>
    <row r="173" spans="1:7" x14ac:dyDescent="0.25">
      <c r="A173" t="s">
        <v>178</v>
      </c>
      <c r="B173" t="s">
        <v>180</v>
      </c>
      <c r="C173" s="4">
        <f t="shared" ref="C173:C175" si="11">D173/D$144</f>
        <v>0.24545454545454545</v>
      </c>
      <c r="D173">
        <f>'Tincleton and Woodsford'!D145+'West Knighton'!D145+'West Stafford'!D145</f>
        <v>108</v>
      </c>
      <c r="E173">
        <v>19.5</v>
      </c>
      <c r="F173" t="s">
        <v>19</v>
      </c>
      <c r="G173" t="s">
        <v>132</v>
      </c>
    </row>
    <row r="174" spans="1:7" x14ac:dyDescent="0.25">
      <c r="A174" t="s">
        <v>178</v>
      </c>
      <c r="B174" t="s">
        <v>181</v>
      </c>
      <c r="C174" s="4">
        <f t="shared" si="11"/>
        <v>0.48636363636363639</v>
      </c>
      <c r="D174">
        <f>'Tincleton and Woodsford'!D146+'West Knighton'!D146+'West Stafford'!D146</f>
        <v>214</v>
      </c>
      <c r="E174">
        <v>59.1</v>
      </c>
      <c r="F174" t="s">
        <v>19</v>
      </c>
      <c r="G174" t="s">
        <v>132</v>
      </c>
    </row>
    <row r="175" spans="1:7" x14ac:dyDescent="0.25">
      <c r="A175" t="s">
        <v>178</v>
      </c>
      <c r="B175" t="s">
        <v>182</v>
      </c>
      <c r="C175" s="4">
        <f t="shared" si="11"/>
        <v>0.1409090909090909</v>
      </c>
      <c r="D175">
        <f>'Tincleton and Woodsford'!D147+'West Knighton'!D147+'West Stafford'!D147</f>
        <v>62</v>
      </c>
      <c r="E175">
        <v>11</v>
      </c>
      <c r="F175" t="s">
        <v>19</v>
      </c>
      <c r="G175" t="s">
        <v>132</v>
      </c>
    </row>
    <row r="176" spans="1:7" x14ac:dyDescent="0.25">
      <c r="C176" s="6"/>
    </row>
    <row r="177" spans="1:7" x14ac:dyDescent="0.25">
      <c r="A177" t="s">
        <v>183</v>
      </c>
      <c r="B177" t="s">
        <v>184</v>
      </c>
      <c r="C177" s="4">
        <f>D177/SUM(D$15:D$29)</f>
        <v>0.13589743589743589</v>
      </c>
      <c r="D177">
        <f>'Tincleton and Woodsford'!D148+'West Knighton'!D148+'West Stafford'!D148</f>
        <v>106</v>
      </c>
      <c r="E177">
        <v>18.2</v>
      </c>
      <c r="F177" t="s">
        <v>19</v>
      </c>
      <c r="G177" t="s">
        <v>42</v>
      </c>
    </row>
    <row r="178" spans="1:7" x14ac:dyDescent="0.25">
      <c r="A178" t="s">
        <v>183</v>
      </c>
      <c r="B178" t="s">
        <v>185</v>
      </c>
      <c r="C178" s="4">
        <f>D178/SUM(D$15:D$29)</f>
        <v>0.37948717948717947</v>
      </c>
      <c r="D178">
        <f>'Tincleton and Woodsford'!D149+'West Knighton'!D149+'West Stafford'!D149</f>
        <v>296</v>
      </c>
      <c r="E178">
        <v>39.9</v>
      </c>
      <c r="F178" t="s">
        <v>19</v>
      </c>
      <c r="G178" t="s">
        <v>42</v>
      </c>
    </row>
    <row r="179" spans="1:7" x14ac:dyDescent="0.25">
      <c r="A179" t="s">
        <v>183</v>
      </c>
      <c r="B179" t="s">
        <v>186</v>
      </c>
      <c r="C179" s="4">
        <f>D179/SUM(D$15:D$29)</f>
        <v>6.0256410256410257E-2</v>
      </c>
      <c r="D179">
        <f>'Tincleton and Woodsford'!D150+'West Knighton'!D150+'West Stafford'!D150</f>
        <v>47</v>
      </c>
      <c r="E179">
        <v>5.3</v>
      </c>
      <c r="F179" t="s">
        <v>19</v>
      </c>
      <c r="G179" t="s">
        <v>42</v>
      </c>
    </row>
    <row r="180" spans="1:7" x14ac:dyDescent="0.25">
      <c r="A180" t="s">
        <v>183</v>
      </c>
      <c r="B180" t="s">
        <v>187</v>
      </c>
      <c r="C180" s="4">
        <f>D180/SUM(D$15:D$29)</f>
        <v>0.38974358974358975</v>
      </c>
      <c r="D180">
        <f>'Tincleton and Woodsford'!D151+'West Knighton'!D151+'West Stafford'!D151</f>
        <v>304</v>
      </c>
      <c r="E180">
        <v>33.799999999999997</v>
      </c>
      <c r="F180" t="s">
        <v>19</v>
      </c>
      <c r="G180" t="s">
        <v>42</v>
      </c>
    </row>
    <row r="181" spans="1:7" x14ac:dyDescent="0.25">
      <c r="A181" t="s">
        <v>183</v>
      </c>
      <c r="B181" t="s">
        <v>188</v>
      </c>
      <c r="C181" s="4">
        <f>D181/SUM(D$15:D$29)</f>
        <v>3.4615384615384617E-2</v>
      </c>
      <c r="D181">
        <f>'Tincleton and Woodsford'!D152+'West Knighton'!D152+'West Stafford'!D152</f>
        <v>27</v>
      </c>
      <c r="E181">
        <v>2.8</v>
      </c>
      <c r="F181" t="s">
        <v>19</v>
      </c>
      <c r="G181" t="s">
        <v>42</v>
      </c>
    </row>
    <row r="182" spans="1:7" x14ac:dyDescent="0.25">
      <c r="C182" s="6"/>
    </row>
    <row r="183" spans="1:7" x14ac:dyDescent="0.25">
      <c r="A183" t="s">
        <v>189</v>
      </c>
      <c r="B183" t="s">
        <v>190</v>
      </c>
      <c r="C183" s="4">
        <f>D183/SUM(D$13:D$29)</f>
        <v>0.14186046511627906</v>
      </c>
      <c r="D183">
        <f>'Tincleton and Woodsford'!D153+'West Knighton'!D153+'West Stafford'!D153</f>
        <v>122</v>
      </c>
      <c r="E183">
        <v>20.399999999999999</v>
      </c>
      <c r="F183" t="s">
        <v>19</v>
      </c>
      <c r="G183" t="s">
        <v>191</v>
      </c>
    </row>
    <row r="184" spans="1:7" x14ac:dyDescent="0.25">
      <c r="A184" t="s">
        <v>189</v>
      </c>
      <c r="B184" t="s">
        <v>192</v>
      </c>
      <c r="C184" s="4">
        <f>D184/SUM(D$13:D$29)</f>
        <v>0.85813953488372097</v>
      </c>
      <c r="D184">
        <f>'Tincleton and Woodsford'!D154+'West Knighton'!D154+'West Stafford'!D154</f>
        <v>738</v>
      </c>
      <c r="E184">
        <v>79.599999999999994</v>
      </c>
      <c r="F184" t="s">
        <v>19</v>
      </c>
      <c r="G184" t="s">
        <v>191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workbookViewId="0">
      <selection activeCell="D7" sqref="D7"/>
    </sheetView>
  </sheetViews>
  <sheetFormatPr defaultRowHeight="15" x14ac:dyDescent="0.25"/>
  <cols>
    <col min="1" max="2" width="25.7109375" customWidth="1"/>
    <col min="3" max="5" width="15.7109375" customWidth="1"/>
    <col min="7" max="7" width="30.7109375" customWidth="1"/>
  </cols>
  <sheetData>
    <row r="1" spans="1:7" x14ac:dyDescent="0.25">
      <c r="A1" t="s">
        <v>195</v>
      </c>
    </row>
    <row r="2" spans="1:7" x14ac:dyDescent="0.25">
      <c r="A2" t="s">
        <v>1</v>
      </c>
    </row>
    <row r="3" spans="1:7" x14ac:dyDescent="0.25">
      <c r="A3" s="1" t="s">
        <v>198</v>
      </c>
      <c r="B3" s="3"/>
      <c r="C3" s="3"/>
      <c r="D3" s="3"/>
      <c r="E3" s="3"/>
      <c r="F3" s="3"/>
      <c r="G3" s="3"/>
    </row>
    <row r="4" spans="1:7" x14ac:dyDescent="0.25">
      <c r="A4" t="s">
        <v>2</v>
      </c>
    </row>
    <row r="5" spans="1:7" x14ac:dyDescent="0.25">
      <c r="A5" t="s">
        <v>3</v>
      </c>
    </row>
    <row r="7" spans="1:7" x14ac:dyDescent="0.25">
      <c r="A7" t="s">
        <v>4</v>
      </c>
      <c r="B7" t="s">
        <v>5</v>
      </c>
      <c r="C7" t="s">
        <v>196</v>
      </c>
      <c r="E7" t="s">
        <v>7</v>
      </c>
      <c r="F7" t="s">
        <v>8</v>
      </c>
      <c r="G7" t="s">
        <v>9</v>
      </c>
    </row>
    <row r="8" spans="1:7" x14ac:dyDescent="0.25">
      <c r="A8" t="s">
        <v>10</v>
      </c>
      <c r="B8" t="s">
        <v>10</v>
      </c>
      <c r="C8">
        <v>230</v>
      </c>
      <c r="E8">
        <v>59597500</v>
      </c>
      <c r="F8" t="s">
        <v>11</v>
      </c>
      <c r="G8" t="s">
        <v>12</v>
      </c>
    </row>
    <row r="9" spans="1:7" x14ac:dyDescent="0.25">
      <c r="A9" t="s">
        <v>13</v>
      </c>
      <c r="B9" t="s">
        <v>14</v>
      </c>
      <c r="C9">
        <v>100</v>
      </c>
      <c r="E9">
        <v>24783200</v>
      </c>
      <c r="F9" t="s">
        <v>15</v>
      </c>
      <c r="G9" t="s">
        <v>16</v>
      </c>
    </row>
    <row r="10" spans="1:7" x14ac:dyDescent="0.25">
      <c r="A10" t="s">
        <v>17</v>
      </c>
      <c r="B10" t="s">
        <v>18</v>
      </c>
      <c r="C10">
        <v>1.8</v>
      </c>
      <c r="D10">
        <f>ROUND((C$8*C10/100),0)</f>
        <v>4</v>
      </c>
      <c r="E10">
        <v>5.4</v>
      </c>
      <c r="F10" t="s">
        <v>19</v>
      </c>
      <c r="G10" t="s">
        <v>12</v>
      </c>
    </row>
    <row r="11" spans="1:7" x14ac:dyDescent="0.25">
      <c r="A11" t="s">
        <v>17</v>
      </c>
      <c r="B11" t="s">
        <v>20</v>
      </c>
      <c r="C11">
        <v>4</v>
      </c>
      <c r="D11">
        <f t="shared" ref="D11:D29" si="0">ROUND((C$8*C11/100),0)</f>
        <v>9</v>
      </c>
      <c r="E11">
        <v>5.9</v>
      </c>
      <c r="F11" t="s">
        <v>19</v>
      </c>
      <c r="G11" t="s">
        <v>12</v>
      </c>
    </row>
    <row r="12" spans="1:7" x14ac:dyDescent="0.25">
      <c r="A12" t="s">
        <v>17</v>
      </c>
      <c r="B12" t="s">
        <v>21</v>
      </c>
      <c r="C12">
        <v>5.3</v>
      </c>
      <c r="D12">
        <f t="shared" si="0"/>
        <v>12</v>
      </c>
      <c r="E12">
        <v>6</v>
      </c>
      <c r="F12" t="s">
        <v>19</v>
      </c>
      <c r="G12" t="s">
        <v>12</v>
      </c>
    </row>
    <row r="13" spans="1:7" x14ac:dyDescent="0.25">
      <c r="A13" t="s">
        <v>17</v>
      </c>
      <c r="B13" t="s">
        <v>22</v>
      </c>
      <c r="C13">
        <v>4.4000000000000004</v>
      </c>
      <c r="D13">
        <f t="shared" si="0"/>
        <v>10</v>
      </c>
      <c r="E13">
        <v>5.7</v>
      </c>
      <c r="F13" t="s">
        <v>19</v>
      </c>
      <c r="G13" t="s">
        <v>12</v>
      </c>
    </row>
    <row r="14" spans="1:7" x14ac:dyDescent="0.25">
      <c r="A14" t="s">
        <v>17</v>
      </c>
      <c r="B14" t="s">
        <v>23</v>
      </c>
      <c r="C14">
        <v>4</v>
      </c>
      <c r="D14">
        <f t="shared" si="0"/>
        <v>9</v>
      </c>
      <c r="E14">
        <v>6</v>
      </c>
      <c r="F14" t="s">
        <v>19</v>
      </c>
      <c r="G14" t="s">
        <v>12</v>
      </c>
    </row>
    <row r="15" spans="1:7" x14ac:dyDescent="0.25">
      <c r="A15" t="s">
        <v>17</v>
      </c>
      <c r="B15" t="s">
        <v>24</v>
      </c>
      <c r="C15">
        <v>4</v>
      </c>
      <c r="D15">
        <f t="shared" si="0"/>
        <v>9</v>
      </c>
      <c r="E15">
        <v>6.5</v>
      </c>
      <c r="F15" t="s">
        <v>19</v>
      </c>
      <c r="G15" t="s">
        <v>12</v>
      </c>
    </row>
    <row r="16" spans="1:7" x14ac:dyDescent="0.25">
      <c r="A16" t="s">
        <v>17</v>
      </c>
      <c r="B16" t="s">
        <v>25</v>
      </c>
      <c r="C16">
        <v>2.6</v>
      </c>
      <c r="D16">
        <f t="shared" si="0"/>
        <v>6</v>
      </c>
      <c r="E16">
        <v>7</v>
      </c>
      <c r="F16" t="s">
        <v>19</v>
      </c>
      <c r="G16" t="s">
        <v>12</v>
      </c>
    </row>
    <row r="17" spans="1:7" x14ac:dyDescent="0.25">
      <c r="A17" t="s">
        <v>17</v>
      </c>
      <c r="B17" t="s">
        <v>26</v>
      </c>
      <c r="C17">
        <v>3.1</v>
      </c>
      <c r="D17">
        <f t="shared" si="0"/>
        <v>7</v>
      </c>
      <c r="E17">
        <v>6.7</v>
      </c>
      <c r="F17" t="s">
        <v>19</v>
      </c>
      <c r="G17" t="s">
        <v>12</v>
      </c>
    </row>
    <row r="18" spans="1:7" x14ac:dyDescent="0.25">
      <c r="A18" t="s">
        <v>17</v>
      </c>
      <c r="B18" t="s">
        <v>27</v>
      </c>
      <c r="C18">
        <v>6.2</v>
      </c>
      <c r="D18">
        <f t="shared" si="0"/>
        <v>14</v>
      </c>
      <c r="E18">
        <v>6.3</v>
      </c>
      <c r="F18" t="s">
        <v>19</v>
      </c>
      <c r="G18" t="s">
        <v>12</v>
      </c>
    </row>
    <row r="19" spans="1:7" x14ac:dyDescent="0.25">
      <c r="A19" t="s">
        <v>17</v>
      </c>
      <c r="B19" t="s">
        <v>28</v>
      </c>
      <c r="C19">
        <v>5.7</v>
      </c>
      <c r="D19">
        <f t="shared" si="0"/>
        <v>13</v>
      </c>
      <c r="E19">
        <v>6.4</v>
      </c>
      <c r="F19" t="s">
        <v>19</v>
      </c>
      <c r="G19" t="s">
        <v>12</v>
      </c>
    </row>
    <row r="20" spans="1:7" x14ac:dyDescent="0.25">
      <c r="A20" t="s">
        <v>17</v>
      </c>
      <c r="B20" t="s">
        <v>29</v>
      </c>
      <c r="C20">
        <v>8.8000000000000007</v>
      </c>
      <c r="D20">
        <f t="shared" si="0"/>
        <v>20</v>
      </c>
      <c r="E20">
        <v>6.9</v>
      </c>
      <c r="F20" t="s">
        <v>19</v>
      </c>
      <c r="G20" t="s">
        <v>12</v>
      </c>
    </row>
    <row r="21" spans="1:7" x14ac:dyDescent="0.25">
      <c r="A21" t="s">
        <v>17</v>
      </c>
      <c r="B21" t="s">
        <v>30</v>
      </c>
      <c r="C21">
        <v>11.9</v>
      </c>
      <c r="D21">
        <f t="shared" si="0"/>
        <v>27</v>
      </c>
      <c r="E21">
        <v>6.8</v>
      </c>
      <c r="F21" t="s">
        <v>19</v>
      </c>
      <c r="G21" t="s">
        <v>12</v>
      </c>
    </row>
    <row r="22" spans="1:7" x14ac:dyDescent="0.25">
      <c r="A22" t="s">
        <v>17</v>
      </c>
      <c r="B22" t="s">
        <v>31</v>
      </c>
      <c r="C22">
        <v>11.9</v>
      </c>
      <c r="D22">
        <f t="shared" si="0"/>
        <v>27</v>
      </c>
      <c r="E22">
        <v>5.8</v>
      </c>
      <c r="F22" t="s">
        <v>19</v>
      </c>
      <c r="G22" t="s">
        <v>12</v>
      </c>
    </row>
    <row r="23" spans="1:7" x14ac:dyDescent="0.25">
      <c r="A23" t="s">
        <v>17</v>
      </c>
      <c r="B23" t="s">
        <v>32</v>
      </c>
      <c r="C23">
        <v>11.5</v>
      </c>
      <c r="D23">
        <f t="shared" si="0"/>
        <v>26</v>
      </c>
      <c r="E23">
        <v>4.9000000000000004</v>
      </c>
      <c r="F23" t="s">
        <v>19</v>
      </c>
      <c r="G23" t="s">
        <v>12</v>
      </c>
    </row>
    <row r="24" spans="1:7" x14ac:dyDescent="0.25">
      <c r="A24" t="s">
        <v>17</v>
      </c>
      <c r="B24" t="s">
        <v>33</v>
      </c>
      <c r="C24">
        <v>7</v>
      </c>
      <c r="D24">
        <f t="shared" si="0"/>
        <v>16</v>
      </c>
      <c r="E24">
        <v>5</v>
      </c>
      <c r="F24" t="s">
        <v>19</v>
      </c>
      <c r="G24" t="s">
        <v>12</v>
      </c>
    </row>
    <row r="25" spans="1:7" x14ac:dyDescent="0.25">
      <c r="A25" t="s">
        <v>17</v>
      </c>
      <c r="B25" t="s">
        <v>34</v>
      </c>
      <c r="C25">
        <v>5.3</v>
      </c>
      <c r="D25">
        <f t="shared" si="0"/>
        <v>12</v>
      </c>
      <c r="E25">
        <v>3.6</v>
      </c>
      <c r="F25" t="s">
        <v>19</v>
      </c>
      <c r="G25" t="s">
        <v>12</v>
      </c>
    </row>
    <row r="26" spans="1:7" x14ac:dyDescent="0.25">
      <c r="A26" t="s">
        <v>17</v>
      </c>
      <c r="B26" t="s">
        <v>35</v>
      </c>
      <c r="C26">
        <v>2.2000000000000002</v>
      </c>
      <c r="D26">
        <f t="shared" si="0"/>
        <v>5</v>
      </c>
      <c r="E26">
        <v>2.5</v>
      </c>
      <c r="F26" t="s">
        <v>19</v>
      </c>
      <c r="G26" t="s">
        <v>12</v>
      </c>
    </row>
    <row r="27" spans="1:7" x14ac:dyDescent="0.25">
      <c r="A27" t="s">
        <v>17</v>
      </c>
      <c r="B27" t="s">
        <v>36</v>
      </c>
      <c r="C27">
        <v>0.4</v>
      </c>
      <c r="D27">
        <f t="shared" si="0"/>
        <v>1</v>
      </c>
      <c r="E27">
        <v>2.4</v>
      </c>
      <c r="F27" t="s">
        <v>19</v>
      </c>
      <c r="G27" t="s">
        <v>12</v>
      </c>
    </row>
    <row r="28" spans="1:7" x14ac:dyDescent="0.25">
      <c r="A28" t="s">
        <v>37</v>
      </c>
      <c r="B28" t="s">
        <v>38</v>
      </c>
      <c r="C28">
        <v>55.5</v>
      </c>
      <c r="D28">
        <f t="shared" si="0"/>
        <v>128</v>
      </c>
      <c r="E28">
        <v>51</v>
      </c>
      <c r="F28" t="s">
        <v>19</v>
      </c>
      <c r="G28" t="s">
        <v>12</v>
      </c>
    </row>
    <row r="29" spans="1:7" x14ac:dyDescent="0.25">
      <c r="A29" t="s">
        <v>37</v>
      </c>
      <c r="B29" t="s">
        <v>39</v>
      </c>
      <c r="C29">
        <v>44.5</v>
      </c>
      <c r="D29">
        <f t="shared" si="0"/>
        <v>102</v>
      </c>
      <c r="E29">
        <v>49</v>
      </c>
      <c r="F29" t="s">
        <v>19</v>
      </c>
      <c r="G29" t="s">
        <v>12</v>
      </c>
    </row>
    <row r="30" spans="1:7" x14ac:dyDescent="0.25">
      <c r="A30" t="s">
        <v>40</v>
      </c>
      <c r="B30" t="s">
        <v>41</v>
      </c>
      <c r="C30">
        <v>19.8</v>
      </c>
      <c r="D30" s="1">
        <f>ROUND(((SUM(D$13:D$27))*C30/100),0)</f>
        <v>40</v>
      </c>
      <c r="E30">
        <v>37.9</v>
      </c>
      <c r="F30" t="s">
        <v>19</v>
      </c>
      <c r="G30" t="s">
        <v>42</v>
      </c>
    </row>
    <row r="31" spans="1:7" x14ac:dyDescent="0.25">
      <c r="A31" t="s">
        <v>40</v>
      </c>
      <c r="B31" t="s">
        <v>43</v>
      </c>
      <c r="C31">
        <v>63.9</v>
      </c>
      <c r="D31" s="1">
        <f t="shared" ref="D31:D34" si="1">ROUND(((SUM(D$13:D$27))*C31/100),0)</f>
        <v>129</v>
      </c>
      <c r="E31">
        <v>44.6</v>
      </c>
      <c r="F31" t="s">
        <v>19</v>
      </c>
      <c r="G31" t="s">
        <v>42</v>
      </c>
    </row>
    <row r="32" spans="1:7" x14ac:dyDescent="0.25">
      <c r="A32" t="s">
        <v>40</v>
      </c>
      <c r="B32" t="s">
        <v>44</v>
      </c>
      <c r="C32">
        <v>1</v>
      </c>
      <c r="D32" s="1">
        <f t="shared" si="1"/>
        <v>2</v>
      </c>
      <c r="E32">
        <v>2.2000000000000002</v>
      </c>
      <c r="F32" t="s">
        <v>19</v>
      </c>
      <c r="G32" t="s">
        <v>42</v>
      </c>
    </row>
    <row r="33" spans="1:7" x14ac:dyDescent="0.25">
      <c r="A33" t="s">
        <v>40</v>
      </c>
      <c r="B33" t="s">
        <v>45</v>
      </c>
      <c r="C33">
        <v>11.4</v>
      </c>
      <c r="D33" s="1">
        <f t="shared" si="1"/>
        <v>23</v>
      </c>
      <c r="E33">
        <v>9.1</v>
      </c>
      <c r="F33" t="s">
        <v>19</v>
      </c>
      <c r="G33" t="s">
        <v>42</v>
      </c>
    </row>
    <row r="34" spans="1:7" x14ac:dyDescent="0.25">
      <c r="A34" t="s">
        <v>40</v>
      </c>
      <c r="B34" t="s">
        <v>46</v>
      </c>
      <c r="C34">
        <v>4</v>
      </c>
      <c r="D34" s="1">
        <f t="shared" si="1"/>
        <v>8</v>
      </c>
      <c r="E34">
        <v>6.1</v>
      </c>
      <c r="F34" t="s">
        <v>19</v>
      </c>
      <c r="G34" t="s">
        <v>42</v>
      </c>
    </row>
    <row r="35" spans="1:7" x14ac:dyDescent="0.25">
      <c r="A35" t="s">
        <v>47</v>
      </c>
      <c r="B35" t="s">
        <v>48</v>
      </c>
      <c r="C35">
        <v>93</v>
      </c>
      <c r="D35">
        <f t="shared" ref="D35:D44" si="2">ROUND((C$8*C35/100),0)</f>
        <v>214</v>
      </c>
      <c r="E35">
        <v>83.2</v>
      </c>
      <c r="F35" t="s">
        <v>19</v>
      </c>
      <c r="G35" t="s">
        <v>12</v>
      </c>
    </row>
    <row r="36" spans="1:7" x14ac:dyDescent="0.25">
      <c r="A36" t="s">
        <v>47</v>
      </c>
      <c r="B36" t="s">
        <v>49</v>
      </c>
      <c r="C36">
        <v>7</v>
      </c>
      <c r="D36">
        <f t="shared" si="2"/>
        <v>16</v>
      </c>
      <c r="E36">
        <v>16.8</v>
      </c>
      <c r="F36" t="s">
        <v>19</v>
      </c>
      <c r="G36" t="s">
        <v>12</v>
      </c>
    </row>
    <row r="37" spans="1:7" x14ac:dyDescent="0.25">
      <c r="A37" t="s">
        <v>50</v>
      </c>
      <c r="B37" t="s">
        <v>51</v>
      </c>
      <c r="C37">
        <v>88.3</v>
      </c>
      <c r="D37">
        <f t="shared" si="2"/>
        <v>203</v>
      </c>
      <c r="E37">
        <v>76.7</v>
      </c>
      <c r="F37" t="s">
        <v>19</v>
      </c>
      <c r="G37" t="s">
        <v>12</v>
      </c>
    </row>
    <row r="38" spans="1:7" x14ac:dyDescent="0.25">
      <c r="A38" t="s">
        <v>50</v>
      </c>
      <c r="B38" t="s">
        <v>52</v>
      </c>
      <c r="C38">
        <v>3</v>
      </c>
      <c r="D38">
        <f t="shared" si="2"/>
        <v>7</v>
      </c>
      <c r="E38">
        <v>9.9</v>
      </c>
      <c r="F38" t="s">
        <v>19</v>
      </c>
      <c r="G38" t="s">
        <v>12</v>
      </c>
    </row>
    <row r="39" spans="1:7" x14ac:dyDescent="0.25">
      <c r="A39" t="s">
        <v>50</v>
      </c>
      <c r="B39" t="s">
        <v>53</v>
      </c>
      <c r="C39">
        <v>8.6999999999999993</v>
      </c>
      <c r="D39">
        <f t="shared" si="2"/>
        <v>20</v>
      </c>
      <c r="E39">
        <v>13.5</v>
      </c>
      <c r="F39" t="s">
        <v>19</v>
      </c>
      <c r="G39" t="s">
        <v>12</v>
      </c>
    </row>
    <row r="40" spans="1:7" x14ac:dyDescent="0.25">
      <c r="A40" t="s">
        <v>54</v>
      </c>
      <c r="B40" t="s">
        <v>48</v>
      </c>
      <c r="C40">
        <v>93</v>
      </c>
      <c r="D40">
        <f t="shared" si="2"/>
        <v>214</v>
      </c>
      <c r="E40">
        <v>83.2</v>
      </c>
      <c r="F40" t="s">
        <v>19</v>
      </c>
      <c r="G40" t="s">
        <v>12</v>
      </c>
    </row>
    <row r="41" spans="1:7" x14ac:dyDescent="0.25">
      <c r="A41" t="s">
        <v>54</v>
      </c>
      <c r="B41" t="s">
        <v>55</v>
      </c>
      <c r="C41">
        <v>5.7</v>
      </c>
      <c r="D41">
        <f t="shared" si="2"/>
        <v>13</v>
      </c>
      <c r="E41">
        <v>9.8000000000000007</v>
      </c>
      <c r="F41" t="s">
        <v>19</v>
      </c>
      <c r="G41" t="s">
        <v>12</v>
      </c>
    </row>
    <row r="42" spans="1:7" x14ac:dyDescent="0.25">
      <c r="A42" t="s">
        <v>54</v>
      </c>
      <c r="B42" t="s">
        <v>56</v>
      </c>
      <c r="C42">
        <v>0.9</v>
      </c>
      <c r="D42">
        <f t="shared" si="2"/>
        <v>2</v>
      </c>
      <c r="E42">
        <v>2.9</v>
      </c>
      <c r="F42" t="s">
        <v>19</v>
      </c>
      <c r="G42" t="s">
        <v>12</v>
      </c>
    </row>
    <row r="43" spans="1:7" x14ac:dyDescent="0.25">
      <c r="A43" t="s">
        <v>54</v>
      </c>
      <c r="B43" t="s">
        <v>57</v>
      </c>
      <c r="C43">
        <v>0.4</v>
      </c>
      <c r="D43">
        <f t="shared" si="2"/>
        <v>1</v>
      </c>
      <c r="E43">
        <v>2.2000000000000002</v>
      </c>
      <c r="F43" t="s">
        <v>19</v>
      </c>
      <c r="G43" t="s">
        <v>12</v>
      </c>
    </row>
    <row r="44" spans="1:7" x14ac:dyDescent="0.25">
      <c r="A44" t="s">
        <v>54</v>
      </c>
      <c r="B44" t="s">
        <v>58</v>
      </c>
      <c r="C44">
        <v>0</v>
      </c>
      <c r="D44">
        <f t="shared" si="2"/>
        <v>0</v>
      </c>
      <c r="E44">
        <v>1.9</v>
      </c>
      <c r="F44" t="s">
        <v>19</v>
      </c>
      <c r="G44" t="s">
        <v>12</v>
      </c>
    </row>
    <row r="45" spans="1:7" x14ac:dyDescent="0.25">
      <c r="A45" t="s">
        <v>59</v>
      </c>
      <c r="B45" t="s">
        <v>60</v>
      </c>
      <c r="C45">
        <v>21.4</v>
      </c>
      <c r="D45">
        <f>ROUND((C$9*C45/100),0)</f>
        <v>21</v>
      </c>
      <c r="E45">
        <v>30.2</v>
      </c>
      <c r="F45" t="s">
        <v>19</v>
      </c>
      <c r="G45" t="s">
        <v>16</v>
      </c>
    </row>
    <row r="46" spans="1:7" x14ac:dyDescent="0.25">
      <c r="A46" t="s">
        <v>59</v>
      </c>
      <c r="B46" t="s">
        <v>61</v>
      </c>
      <c r="C46">
        <v>45.9</v>
      </c>
      <c r="D46">
        <f t="shared" ref="D46:D56" si="3">ROUND((C$9*C46/100),0)</f>
        <v>46</v>
      </c>
      <c r="E46">
        <v>34.1</v>
      </c>
      <c r="F46" t="s">
        <v>19</v>
      </c>
      <c r="G46" t="s">
        <v>16</v>
      </c>
    </row>
    <row r="47" spans="1:7" x14ac:dyDescent="0.25">
      <c r="A47" t="s">
        <v>59</v>
      </c>
      <c r="B47" t="s">
        <v>62</v>
      </c>
      <c r="C47">
        <v>16.3</v>
      </c>
      <c r="D47">
        <f t="shared" si="3"/>
        <v>16</v>
      </c>
      <c r="E47">
        <v>16</v>
      </c>
      <c r="F47" t="s">
        <v>19</v>
      </c>
      <c r="G47" t="s">
        <v>16</v>
      </c>
    </row>
    <row r="48" spans="1:7" x14ac:dyDescent="0.25">
      <c r="A48" t="s">
        <v>59</v>
      </c>
      <c r="B48" t="s">
        <v>63</v>
      </c>
      <c r="C48">
        <v>16.3</v>
      </c>
      <c r="D48">
        <f t="shared" si="3"/>
        <v>16</v>
      </c>
      <c r="E48">
        <v>19.8</v>
      </c>
      <c r="F48" t="s">
        <v>19</v>
      </c>
      <c r="G48" t="s">
        <v>16</v>
      </c>
    </row>
    <row r="49" spans="1:7" x14ac:dyDescent="0.25">
      <c r="A49" t="s">
        <v>64</v>
      </c>
      <c r="B49" t="s">
        <v>65</v>
      </c>
      <c r="C49">
        <v>21.2</v>
      </c>
      <c r="D49">
        <f t="shared" si="3"/>
        <v>21</v>
      </c>
      <c r="E49">
        <v>30.2</v>
      </c>
      <c r="F49" t="s">
        <v>19</v>
      </c>
      <c r="G49" t="s">
        <v>16</v>
      </c>
    </row>
    <row r="50" spans="1:7" x14ac:dyDescent="0.25">
      <c r="A50" t="s">
        <v>64</v>
      </c>
      <c r="B50" t="s">
        <v>66</v>
      </c>
      <c r="C50">
        <v>76.8</v>
      </c>
      <c r="D50">
        <f t="shared" si="3"/>
        <v>77</v>
      </c>
      <c r="E50">
        <v>63</v>
      </c>
      <c r="F50" t="s">
        <v>19</v>
      </c>
      <c r="G50" t="s">
        <v>16</v>
      </c>
    </row>
    <row r="51" spans="1:7" x14ac:dyDescent="0.25">
      <c r="A51" t="s">
        <v>64</v>
      </c>
      <c r="B51" t="s">
        <v>67</v>
      </c>
      <c r="C51">
        <v>2</v>
      </c>
      <c r="D51">
        <f t="shared" si="3"/>
        <v>2</v>
      </c>
      <c r="E51">
        <v>6.8</v>
      </c>
      <c r="F51" t="s">
        <v>19</v>
      </c>
      <c r="G51" t="s">
        <v>16</v>
      </c>
    </row>
    <row r="52" spans="1:7" x14ac:dyDescent="0.25">
      <c r="A52" t="s">
        <v>68</v>
      </c>
      <c r="B52" t="s">
        <v>69</v>
      </c>
      <c r="C52">
        <v>61.6</v>
      </c>
      <c r="D52">
        <f t="shared" si="3"/>
        <v>62</v>
      </c>
      <c r="E52">
        <v>48.3</v>
      </c>
      <c r="F52" t="s">
        <v>19</v>
      </c>
      <c r="G52" t="s">
        <v>16</v>
      </c>
    </row>
    <row r="53" spans="1:7" x14ac:dyDescent="0.25">
      <c r="A53" t="s">
        <v>68</v>
      </c>
      <c r="B53" t="s">
        <v>70</v>
      </c>
      <c r="C53">
        <v>27.3</v>
      </c>
      <c r="D53">
        <f t="shared" si="3"/>
        <v>27</v>
      </c>
      <c r="E53">
        <v>33.5</v>
      </c>
      <c r="F53" t="s">
        <v>19</v>
      </c>
      <c r="G53" t="s">
        <v>16</v>
      </c>
    </row>
    <row r="54" spans="1:7" x14ac:dyDescent="0.25">
      <c r="A54" t="s">
        <v>68</v>
      </c>
      <c r="B54" t="s">
        <v>71</v>
      </c>
      <c r="C54">
        <v>11.1</v>
      </c>
      <c r="D54">
        <f t="shared" si="3"/>
        <v>11</v>
      </c>
      <c r="E54">
        <v>14.3</v>
      </c>
      <c r="F54" t="s">
        <v>19</v>
      </c>
      <c r="G54" t="s">
        <v>16</v>
      </c>
    </row>
    <row r="55" spans="1:7" x14ac:dyDescent="0.25">
      <c r="A55" t="s">
        <v>68</v>
      </c>
      <c r="B55" t="s">
        <v>72</v>
      </c>
      <c r="C55">
        <v>0</v>
      </c>
      <c r="D55">
        <f t="shared" si="3"/>
        <v>0</v>
      </c>
      <c r="E55">
        <v>3.7</v>
      </c>
      <c r="F55" t="s">
        <v>19</v>
      </c>
      <c r="G55" t="s">
        <v>16</v>
      </c>
    </row>
    <row r="56" spans="1:7" x14ac:dyDescent="0.25">
      <c r="A56" t="s">
        <v>68</v>
      </c>
      <c r="B56" t="s">
        <v>73</v>
      </c>
      <c r="C56">
        <v>0</v>
      </c>
      <c r="D56">
        <f t="shared" si="3"/>
        <v>0</v>
      </c>
      <c r="E56">
        <v>0.2</v>
      </c>
      <c r="F56" t="s">
        <v>19</v>
      </c>
      <c r="G56" t="s">
        <v>16</v>
      </c>
    </row>
    <row r="57" spans="1:7" x14ac:dyDescent="0.25">
      <c r="A57" t="s">
        <v>74</v>
      </c>
      <c r="B57" t="s">
        <v>75</v>
      </c>
      <c r="C57">
        <v>0</v>
      </c>
      <c r="D57">
        <f t="shared" ref="D57:D73" si="4">ROUND((C$8*C57/100),0)</f>
        <v>0</v>
      </c>
      <c r="E57">
        <v>9.3000000000000007</v>
      </c>
      <c r="F57" t="s">
        <v>19</v>
      </c>
      <c r="G57" t="s">
        <v>12</v>
      </c>
    </row>
    <row r="58" spans="1:7" x14ac:dyDescent="0.25">
      <c r="A58" t="s">
        <v>74</v>
      </c>
      <c r="B58" t="s">
        <v>76</v>
      </c>
      <c r="C58">
        <v>0.4</v>
      </c>
      <c r="D58">
        <f t="shared" si="4"/>
        <v>1</v>
      </c>
      <c r="E58">
        <v>4</v>
      </c>
      <c r="F58" t="s">
        <v>19</v>
      </c>
      <c r="G58" t="s">
        <v>12</v>
      </c>
    </row>
    <row r="59" spans="1:7" x14ac:dyDescent="0.25">
      <c r="A59" t="s">
        <v>74</v>
      </c>
      <c r="B59" t="s">
        <v>77</v>
      </c>
      <c r="C59">
        <v>0.4</v>
      </c>
      <c r="D59">
        <f t="shared" si="4"/>
        <v>1</v>
      </c>
      <c r="E59">
        <v>2.9</v>
      </c>
      <c r="F59" t="s">
        <v>19</v>
      </c>
      <c r="G59" t="s">
        <v>12</v>
      </c>
    </row>
    <row r="60" spans="1:7" x14ac:dyDescent="0.25">
      <c r="A60" t="s">
        <v>74</v>
      </c>
      <c r="B60" t="s">
        <v>78</v>
      </c>
      <c r="C60">
        <v>98.7</v>
      </c>
      <c r="D60">
        <f t="shared" si="4"/>
        <v>227</v>
      </c>
      <c r="E60">
        <v>81.7</v>
      </c>
      <c r="F60" t="s">
        <v>19</v>
      </c>
      <c r="G60" t="s">
        <v>12</v>
      </c>
    </row>
    <row r="61" spans="1:7" x14ac:dyDescent="0.25">
      <c r="A61" t="s">
        <v>74</v>
      </c>
      <c r="B61" t="s">
        <v>79</v>
      </c>
      <c r="C61">
        <v>0.4</v>
      </c>
      <c r="D61">
        <f t="shared" si="4"/>
        <v>1</v>
      </c>
      <c r="E61">
        <v>2.1</v>
      </c>
      <c r="F61" t="s">
        <v>19</v>
      </c>
      <c r="G61" t="s">
        <v>12</v>
      </c>
    </row>
    <row r="62" spans="1:7" x14ac:dyDescent="0.25">
      <c r="A62" t="s">
        <v>80</v>
      </c>
      <c r="B62" t="s">
        <v>81</v>
      </c>
      <c r="C62">
        <v>95.7</v>
      </c>
      <c r="D62">
        <f t="shared" si="4"/>
        <v>220</v>
      </c>
      <c r="E62">
        <v>88.3</v>
      </c>
      <c r="F62" t="s">
        <v>19</v>
      </c>
      <c r="G62" t="s">
        <v>12</v>
      </c>
    </row>
    <row r="63" spans="1:7" x14ac:dyDescent="0.25">
      <c r="A63" t="s">
        <v>80</v>
      </c>
      <c r="B63" t="s">
        <v>82</v>
      </c>
      <c r="C63">
        <v>0.4</v>
      </c>
      <c r="D63">
        <f t="shared" si="4"/>
        <v>1</v>
      </c>
      <c r="E63">
        <v>2</v>
      </c>
      <c r="F63" t="s">
        <v>19</v>
      </c>
      <c r="G63" t="s">
        <v>12</v>
      </c>
    </row>
    <row r="64" spans="1:7" x14ac:dyDescent="0.25">
      <c r="A64" t="s">
        <v>80</v>
      </c>
      <c r="B64" t="s">
        <v>83</v>
      </c>
      <c r="C64">
        <v>3.9</v>
      </c>
      <c r="D64">
        <f t="shared" si="4"/>
        <v>9</v>
      </c>
      <c r="E64">
        <v>9.6999999999999993</v>
      </c>
      <c r="F64" t="s">
        <v>19</v>
      </c>
      <c r="G64" t="s">
        <v>12</v>
      </c>
    </row>
    <row r="65" spans="1:7" x14ac:dyDescent="0.25">
      <c r="A65" t="s">
        <v>84</v>
      </c>
      <c r="B65" t="s">
        <v>85</v>
      </c>
      <c r="C65">
        <v>38</v>
      </c>
      <c r="D65">
        <f t="shared" si="4"/>
        <v>87</v>
      </c>
      <c r="E65">
        <v>37.200000000000003</v>
      </c>
      <c r="F65" t="s">
        <v>19</v>
      </c>
      <c r="G65" t="s">
        <v>12</v>
      </c>
    </row>
    <row r="66" spans="1:7" x14ac:dyDescent="0.25">
      <c r="A66" t="s">
        <v>84</v>
      </c>
      <c r="B66" t="s">
        <v>86</v>
      </c>
      <c r="C66">
        <v>53.7</v>
      </c>
      <c r="D66">
        <f t="shared" si="4"/>
        <v>124</v>
      </c>
      <c r="E66">
        <v>46.2</v>
      </c>
      <c r="F66" t="s">
        <v>19</v>
      </c>
      <c r="G66" t="s">
        <v>12</v>
      </c>
    </row>
    <row r="67" spans="1:7" x14ac:dyDescent="0.25">
      <c r="A67" t="s">
        <v>84</v>
      </c>
      <c r="B67" t="s">
        <v>87</v>
      </c>
      <c r="C67">
        <v>0</v>
      </c>
      <c r="D67">
        <f t="shared" si="4"/>
        <v>0</v>
      </c>
      <c r="E67">
        <v>0.5</v>
      </c>
      <c r="F67" t="s">
        <v>19</v>
      </c>
      <c r="G67" t="s">
        <v>12</v>
      </c>
    </row>
    <row r="68" spans="1:7" x14ac:dyDescent="0.25">
      <c r="A68" t="s">
        <v>84</v>
      </c>
      <c r="B68" t="s">
        <v>88</v>
      </c>
      <c r="C68">
        <v>0</v>
      </c>
      <c r="D68">
        <f t="shared" si="4"/>
        <v>0</v>
      </c>
      <c r="E68">
        <v>1.7</v>
      </c>
      <c r="F68" t="s">
        <v>19</v>
      </c>
      <c r="G68" t="s">
        <v>12</v>
      </c>
    </row>
    <row r="69" spans="1:7" x14ac:dyDescent="0.25">
      <c r="A69" t="s">
        <v>84</v>
      </c>
      <c r="B69" t="s">
        <v>89</v>
      </c>
      <c r="C69">
        <v>0</v>
      </c>
      <c r="D69">
        <f t="shared" si="4"/>
        <v>0</v>
      </c>
      <c r="E69">
        <v>0.5</v>
      </c>
      <c r="F69" t="s">
        <v>19</v>
      </c>
      <c r="G69" t="s">
        <v>12</v>
      </c>
    </row>
    <row r="70" spans="1:7" x14ac:dyDescent="0.25">
      <c r="A70" t="s">
        <v>84</v>
      </c>
      <c r="B70" t="s">
        <v>90</v>
      </c>
      <c r="C70">
        <v>0.4</v>
      </c>
      <c r="D70">
        <f t="shared" si="4"/>
        <v>1</v>
      </c>
      <c r="E70">
        <v>6.5</v>
      </c>
      <c r="F70" t="s">
        <v>19</v>
      </c>
      <c r="G70" t="s">
        <v>12</v>
      </c>
    </row>
    <row r="71" spans="1:7" x14ac:dyDescent="0.25">
      <c r="A71" t="s">
        <v>84</v>
      </c>
      <c r="B71" t="s">
        <v>91</v>
      </c>
      <c r="C71">
        <v>0</v>
      </c>
      <c r="D71">
        <f t="shared" si="4"/>
        <v>0</v>
      </c>
      <c r="E71">
        <v>0.9</v>
      </c>
      <c r="F71" t="s">
        <v>19</v>
      </c>
      <c r="G71" t="s">
        <v>12</v>
      </c>
    </row>
    <row r="72" spans="1:7" x14ac:dyDescent="0.25">
      <c r="A72" t="s">
        <v>84</v>
      </c>
      <c r="B72" t="s">
        <v>92</v>
      </c>
      <c r="C72">
        <v>0</v>
      </c>
      <c r="D72">
        <f t="shared" si="4"/>
        <v>0</v>
      </c>
      <c r="E72">
        <v>0.6</v>
      </c>
      <c r="F72" t="s">
        <v>19</v>
      </c>
      <c r="G72" t="s">
        <v>12</v>
      </c>
    </row>
    <row r="73" spans="1:7" x14ac:dyDescent="0.25">
      <c r="A73" t="s">
        <v>84</v>
      </c>
      <c r="B73" t="s">
        <v>93</v>
      </c>
      <c r="C73">
        <v>7.9</v>
      </c>
      <c r="D73">
        <f t="shared" si="4"/>
        <v>18</v>
      </c>
      <c r="E73">
        <v>6</v>
      </c>
      <c r="F73" t="s">
        <v>19</v>
      </c>
      <c r="G73" t="s">
        <v>12</v>
      </c>
    </row>
    <row r="74" spans="1:7" x14ac:dyDescent="0.25">
      <c r="A74" t="s">
        <v>94</v>
      </c>
      <c r="B74" t="s">
        <v>95</v>
      </c>
      <c r="C74">
        <v>100</v>
      </c>
      <c r="D74" s="1">
        <f>ROUND(((SUM(D$11:D$27))*C74/100),0)</f>
        <v>223</v>
      </c>
      <c r="E74">
        <v>91.1</v>
      </c>
      <c r="F74" t="s">
        <v>19</v>
      </c>
      <c r="G74" t="s">
        <v>96</v>
      </c>
    </row>
    <row r="75" spans="1:7" x14ac:dyDescent="0.25">
      <c r="A75" t="s">
        <v>94</v>
      </c>
      <c r="B75" t="s">
        <v>97</v>
      </c>
      <c r="C75">
        <v>0</v>
      </c>
      <c r="D75" s="1">
        <f t="shared" ref="D75:D78" si="5">ROUND(((SUM(D$11:D$27))*C75/100),0)</f>
        <v>0</v>
      </c>
      <c r="E75">
        <v>3.9</v>
      </c>
      <c r="F75" t="s">
        <v>19</v>
      </c>
      <c r="G75" t="s">
        <v>96</v>
      </c>
    </row>
    <row r="76" spans="1:7" x14ac:dyDescent="0.25">
      <c r="A76" t="s">
        <v>94</v>
      </c>
      <c r="B76" t="s">
        <v>98</v>
      </c>
      <c r="C76">
        <v>0</v>
      </c>
      <c r="D76" s="1">
        <f t="shared" si="5"/>
        <v>0</v>
      </c>
      <c r="E76">
        <v>3.2</v>
      </c>
      <c r="F76" t="s">
        <v>19</v>
      </c>
      <c r="G76" t="s">
        <v>96</v>
      </c>
    </row>
    <row r="77" spans="1:7" x14ac:dyDescent="0.25">
      <c r="A77" t="s">
        <v>94</v>
      </c>
      <c r="B77" t="s">
        <v>99</v>
      </c>
      <c r="C77">
        <v>0</v>
      </c>
      <c r="D77" s="1">
        <f t="shared" si="5"/>
        <v>0</v>
      </c>
      <c r="E77">
        <v>1.5</v>
      </c>
      <c r="F77" t="s">
        <v>19</v>
      </c>
      <c r="G77" t="s">
        <v>96</v>
      </c>
    </row>
    <row r="78" spans="1:7" x14ac:dyDescent="0.25">
      <c r="A78" t="s">
        <v>94</v>
      </c>
      <c r="B78" t="s">
        <v>100</v>
      </c>
      <c r="C78">
        <v>0</v>
      </c>
      <c r="D78" s="1">
        <f t="shared" si="5"/>
        <v>0</v>
      </c>
      <c r="E78">
        <v>0.3</v>
      </c>
      <c r="F78" t="s">
        <v>19</v>
      </c>
      <c r="G78" t="s">
        <v>96</v>
      </c>
    </row>
    <row r="79" spans="1:7" x14ac:dyDescent="0.25">
      <c r="A79" t="s">
        <v>101</v>
      </c>
      <c r="B79" t="s">
        <v>102</v>
      </c>
      <c r="C79">
        <v>93.9</v>
      </c>
      <c r="D79">
        <f t="shared" ref="D79:D103" si="6">ROUND((C$9*C79/100),0)</f>
        <v>94</v>
      </c>
      <c r="E79">
        <v>77.900000000000006</v>
      </c>
      <c r="F79" t="s">
        <v>19</v>
      </c>
      <c r="G79" t="s">
        <v>16</v>
      </c>
    </row>
    <row r="80" spans="1:7" x14ac:dyDescent="0.25">
      <c r="A80" t="s">
        <v>101</v>
      </c>
      <c r="B80" t="s">
        <v>103</v>
      </c>
      <c r="C80">
        <v>5.0999999999999996</v>
      </c>
      <c r="D80">
        <f t="shared" si="6"/>
        <v>5</v>
      </c>
      <c r="E80">
        <v>21.7</v>
      </c>
      <c r="F80" t="s">
        <v>19</v>
      </c>
      <c r="G80" t="s">
        <v>16</v>
      </c>
    </row>
    <row r="81" spans="1:7" x14ac:dyDescent="0.25">
      <c r="A81" t="s">
        <v>101</v>
      </c>
      <c r="B81" t="s">
        <v>104</v>
      </c>
      <c r="C81">
        <v>1</v>
      </c>
      <c r="D81">
        <f t="shared" si="6"/>
        <v>1</v>
      </c>
      <c r="E81">
        <v>0.4</v>
      </c>
      <c r="F81" t="s">
        <v>19</v>
      </c>
      <c r="G81" t="s">
        <v>16</v>
      </c>
    </row>
    <row r="82" spans="1:7" x14ac:dyDescent="0.25">
      <c r="A82" t="s">
        <v>105</v>
      </c>
      <c r="B82" t="s">
        <v>106</v>
      </c>
      <c r="C82">
        <v>2</v>
      </c>
      <c r="D82">
        <f t="shared" si="6"/>
        <v>2</v>
      </c>
      <c r="E82">
        <v>23.3</v>
      </c>
      <c r="F82" t="s">
        <v>19</v>
      </c>
      <c r="G82" t="s">
        <v>16</v>
      </c>
    </row>
    <row r="83" spans="1:7" x14ac:dyDescent="0.25">
      <c r="A83" t="s">
        <v>105</v>
      </c>
      <c r="B83" t="s">
        <v>107</v>
      </c>
      <c r="C83">
        <v>24.5</v>
      </c>
      <c r="D83">
        <f t="shared" si="6"/>
        <v>25</v>
      </c>
      <c r="E83">
        <v>41.3</v>
      </c>
      <c r="F83" t="s">
        <v>19</v>
      </c>
      <c r="G83" t="s">
        <v>16</v>
      </c>
    </row>
    <row r="84" spans="1:7" x14ac:dyDescent="0.25">
      <c r="A84" t="s">
        <v>105</v>
      </c>
      <c r="B84" t="s">
        <v>108</v>
      </c>
      <c r="C84">
        <v>51</v>
      </c>
      <c r="D84">
        <f t="shared" si="6"/>
        <v>51</v>
      </c>
      <c r="E84">
        <v>26.2</v>
      </c>
      <c r="F84" t="s">
        <v>19</v>
      </c>
      <c r="G84" t="s">
        <v>16</v>
      </c>
    </row>
    <row r="85" spans="1:7" x14ac:dyDescent="0.25">
      <c r="A85" t="s">
        <v>105</v>
      </c>
      <c r="B85" t="s">
        <v>109</v>
      </c>
      <c r="C85">
        <v>22.4</v>
      </c>
      <c r="D85">
        <f t="shared" si="6"/>
        <v>22</v>
      </c>
      <c r="E85">
        <v>9.1999999999999993</v>
      </c>
      <c r="F85" t="s">
        <v>19</v>
      </c>
      <c r="G85" t="s">
        <v>16</v>
      </c>
    </row>
    <row r="86" spans="1:7" x14ac:dyDescent="0.25">
      <c r="A86" t="s">
        <v>110</v>
      </c>
      <c r="B86" t="s">
        <v>111</v>
      </c>
      <c r="C86">
        <v>0</v>
      </c>
      <c r="D86">
        <f t="shared" si="6"/>
        <v>0</v>
      </c>
      <c r="E86">
        <v>1.5</v>
      </c>
      <c r="F86" t="s">
        <v>19</v>
      </c>
      <c r="G86" t="s">
        <v>16</v>
      </c>
    </row>
    <row r="87" spans="1:7" x14ac:dyDescent="0.25">
      <c r="A87" t="s">
        <v>110</v>
      </c>
      <c r="B87" t="s">
        <v>112</v>
      </c>
      <c r="C87">
        <v>100</v>
      </c>
      <c r="D87">
        <f t="shared" si="6"/>
        <v>100</v>
      </c>
      <c r="E87">
        <v>98.5</v>
      </c>
      <c r="F87" t="s">
        <v>19</v>
      </c>
      <c r="G87" t="s">
        <v>16</v>
      </c>
    </row>
    <row r="88" spans="1:7" x14ac:dyDescent="0.25">
      <c r="A88" t="s">
        <v>113</v>
      </c>
      <c r="B88" t="s">
        <v>114</v>
      </c>
      <c r="C88">
        <v>2.1</v>
      </c>
      <c r="D88">
        <f t="shared" si="6"/>
        <v>2</v>
      </c>
      <c r="E88">
        <v>11.4</v>
      </c>
      <c r="F88" t="s">
        <v>19</v>
      </c>
      <c r="G88" t="s">
        <v>16</v>
      </c>
    </row>
    <row r="89" spans="1:7" x14ac:dyDescent="0.25">
      <c r="A89" t="s">
        <v>113</v>
      </c>
      <c r="B89" t="s">
        <v>115</v>
      </c>
      <c r="C89">
        <v>22.7</v>
      </c>
      <c r="D89">
        <f t="shared" si="6"/>
        <v>23</v>
      </c>
      <c r="E89">
        <v>27.1</v>
      </c>
      <c r="F89" t="s">
        <v>19</v>
      </c>
      <c r="G89" t="s">
        <v>16</v>
      </c>
    </row>
    <row r="90" spans="1:7" x14ac:dyDescent="0.25">
      <c r="A90" t="s">
        <v>113</v>
      </c>
      <c r="B90" t="s">
        <v>116</v>
      </c>
      <c r="C90">
        <v>36.1</v>
      </c>
      <c r="D90">
        <f t="shared" si="6"/>
        <v>36</v>
      </c>
      <c r="E90">
        <v>40.4</v>
      </c>
      <c r="F90" t="s">
        <v>19</v>
      </c>
      <c r="G90" t="s">
        <v>16</v>
      </c>
    </row>
    <row r="91" spans="1:7" x14ac:dyDescent="0.25">
      <c r="A91" t="s">
        <v>113</v>
      </c>
      <c r="B91" t="s">
        <v>117</v>
      </c>
      <c r="C91">
        <v>39.200000000000003</v>
      </c>
      <c r="D91">
        <f t="shared" si="6"/>
        <v>39</v>
      </c>
      <c r="E91">
        <v>21.1</v>
      </c>
      <c r="F91" t="s">
        <v>19</v>
      </c>
      <c r="G91" t="s">
        <v>16</v>
      </c>
    </row>
    <row r="92" spans="1:7" x14ac:dyDescent="0.25">
      <c r="A92" t="s">
        <v>118</v>
      </c>
      <c r="B92" t="s">
        <v>119</v>
      </c>
      <c r="C92">
        <v>55.6</v>
      </c>
      <c r="D92">
        <f t="shared" si="6"/>
        <v>56</v>
      </c>
      <c r="E92">
        <v>35.9</v>
      </c>
      <c r="F92" t="s">
        <v>19</v>
      </c>
      <c r="G92" t="s">
        <v>16</v>
      </c>
    </row>
    <row r="93" spans="1:7" x14ac:dyDescent="0.25">
      <c r="A93" t="s">
        <v>118</v>
      </c>
      <c r="B93">
        <v>1</v>
      </c>
      <c r="C93">
        <v>35.4</v>
      </c>
      <c r="D93">
        <f t="shared" si="6"/>
        <v>35</v>
      </c>
      <c r="E93">
        <v>33.299999999999997</v>
      </c>
      <c r="F93" t="s">
        <v>19</v>
      </c>
      <c r="G93" t="s">
        <v>16</v>
      </c>
    </row>
    <row r="94" spans="1:7" x14ac:dyDescent="0.25">
      <c r="A94" t="s">
        <v>118</v>
      </c>
      <c r="B94">
        <v>0</v>
      </c>
      <c r="C94">
        <v>9.1</v>
      </c>
      <c r="D94">
        <f t="shared" si="6"/>
        <v>9</v>
      </c>
      <c r="E94">
        <v>26.5</v>
      </c>
      <c r="F94" t="s">
        <v>19</v>
      </c>
      <c r="G94" t="s">
        <v>16</v>
      </c>
    </row>
    <row r="95" spans="1:7" x14ac:dyDescent="0.25">
      <c r="A95" t="s">
        <v>118</v>
      </c>
      <c r="B95">
        <v>-1</v>
      </c>
      <c r="C95">
        <v>0</v>
      </c>
      <c r="D95">
        <f t="shared" si="6"/>
        <v>0</v>
      </c>
      <c r="E95">
        <v>3.6</v>
      </c>
      <c r="F95" t="s">
        <v>19</v>
      </c>
      <c r="G95" t="s">
        <v>16</v>
      </c>
    </row>
    <row r="96" spans="1:7" x14ac:dyDescent="0.25">
      <c r="A96" t="s">
        <v>118</v>
      </c>
      <c r="B96" t="s">
        <v>120</v>
      </c>
      <c r="C96">
        <v>0</v>
      </c>
      <c r="D96">
        <f t="shared" si="6"/>
        <v>0</v>
      </c>
      <c r="E96">
        <v>0.7</v>
      </c>
      <c r="F96" t="s">
        <v>19</v>
      </c>
      <c r="G96" t="s">
        <v>16</v>
      </c>
    </row>
    <row r="97" spans="1:7" x14ac:dyDescent="0.25">
      <c r="A97" t="s">
        <v>121</v>
      </c>
      <c r="B97" t="s">
        <v>122</v>
      </c>
      <c r="C97">
        <v>47.5</v>
      </c>
      <c r="D97">
        <f t="shared" si="6"/>
        <v>48</v>
      </c>
      <c r="E97">
        <v>32.799999999999997</v>
      </c>
      <c r="F97" t="s">
        <v>19</v>
      </c>
      <c r="G97" t="s">
        <v>16</v>
      </c>
    </row>
    <row r="98" spans="1:7" x14ac:dyDescent="0.25">
      <c r="A98" t="s">
        <v>121</v>
      </c>
      <c r="B98" t="s">
        <v>123</v>
      </c>
      <c r="C98">
        <v>22.2</v>
      </c>
      <c r="D98">
        <f t="shared" si="6"/>
        <v>22</v>
      </c>
      <c r="E98">
        <v>29.7</v>
      </c>
      <c r="F98" t="s">
        <v>19</v>
      </c>
      <c r="G98" t="s">
        <v>16</v>
      </c>
    </row>
    <row r="99" spans="1:7" x14ac:dyDescent="0.25">
      <c r="A99" t="s">
        <v>121</v>
      </c>
      <c r="B99" t="s">
        <v>124</v>
      </c>
      <c r="C99">
        <v>1</v>
      </c>
      <c r="D99">
        <f t="shared" si="6"/>
        <v>1</v>
      </c>
      <c r="E99">
        <v>17.100000000000001</v>
      </c>
      <c r="F99" t="s">
        <v>19</v>
      </c>
      <c r="G99" t="s">
        <v>16</v>
      </c>
    </row>
    <row r="100" spans="1:7" x14ac:dyDescent="0.25">
      <c r="A100" t="s">
        <v>121</v>
      </c>
      <c r="B100" t="s">
        <v>125</v>
      </c>
      <c r="C100">
        <v>29.3</v>
      </c>
      <c r="D100">
        <f t="shared" si="6"/>
        <v>29</v>
      </c>
      <c r="E100">
        <v>20.399999999999999</v>
      </c>
      <c r="F100" t="s">
        <v>19</v>
      </c>
      <c r="G100" t="s">
        <v>16</v>
      </c>
    </row>
    <row r="101" spans="1:7" x14ac:dyDescent="0.25">
      <c r="A101" t="s">
        <v>126</v>
      </c>
      <c r="B101" t="s">
        <v>127</v>
      </c>
      <c r="C101">
        <v>92.6</v>
      </c>
      <c r="D101">
        <f t="shared" si="6"/>
        <v>93</v>
      </c>
      <c r="E101">
        <v>94.7</v>
      </c>
      <c r="F101" t="s">
        <v>19</v>
      </c>
      <c r="G101" t="s">
        <v>16</v>
      </c>
    </row>
    <row r="102" spans="1:7" x14ac:dyDescent="0.25">
      <c r="A102" t="s">
        <v>126</v>
      </c>
      <c r="B102" t="s">
        <v>128</v>
      </c>
      <c r="C102">
        <v>4.4000000000000004</v>
      </c>
      <c r="D102">
        <f t="shared" si="6"/>
        <v>4</v>
      </c>
      <c r="E102">
        <v>4.0999999999999996</v>
      </c>
      <c r="F102" t="s">
        <v>19</v>
      </c>
      <c r="G102" t="s">
        <v>16</v>
      </c>
    </row>
    <row r="103" spans="1:7" x14ac:dyDescent="0.25">
      <c r="A103" t="s">
        <v>126</v>
      </c>
      <c r="B103" t="s">
        <v>129</v>
      </c>
      <c r="C103">
        <v>3.1</v>
      </c>
      <c r="D103">
        <f t="shared" si="6"/>
        <v>3</v>
      </c>
      <c r="E103">
        <v>1.2</v>
      </c>
      <c r="F103" t="s">
        <v>19</v>
      </c>
      <c r="G103" t="s">
        <v>16</v>
      </c>
    </row>
    <row r="104" spans="1:7" x14ac:dyDescent="0.25">
      <c r="A104" t="s">
        <v>130</v>
      </c>
      <c r="B104" t="s">
        <v>131</v>
      </c>
      <c r="C104">
        <v>23.8</v>
      </c>
      <c r="D104" s="1">
        <f>ROUND((D$120*C104/100),0)</f>
        <v>29</v>
      </c>
      <c r="E104">
        <v>35.4</v>
      </c>
      <c r="F104" t="s">
        <v>19</v>
      </c>
      <c r="G104" t="s">
        <v>132</v>
      </c>
    </row>
    <row r="105" spans="1:7" x14ac:dyDescent="0.25">
      <c r="A105" t="s">
        <v>130</v>
      </c>
      <c r="B105" t="s">
        <v>133</v>
      </c>
      <c r="C105">
        <v>15.6</v>
      </c>
      <c r="D105" s="1">
        <f t="shared" ref="D105:D119" si="7">ROUND((D$120*C105/100),0)</f>
        <v>19</v>
      </c>
      <c r="E105">
        <v>14.6</v>
      </c>
      <c r="F105" t="s">
        <v>19</v>
      </c>
      <c r="G105" t="s">
        <v>132</v>
      </c>
    </row>
    <row r="106" spans="1:7" x14ac:dyDescent="0.25">
      <c r="A106" t="s">
        <v>130</v>
      </c>
      <c r="B106" t="s">
        <v>134</v>
      </c>
      <c r="C106">
        <v>11.5</v>
      </c>
      <c r="D106" s="1">
        <f t="shared" si="7"/>
        <v>14</v>
      </c>
      <c r="E106">
        <v>4.4000000000000004</v>
      </c>
      <c r="F106" t="s">
        <v>19</v>
      </c>
      <c r="G106" t="s">
        <v>132</v>
      </c>
    </row>
    <row r="107" spans="1:7" x14ac:dyDescent="0.25">
      <c r="A107" t="s">
        <v>130</v>
      </c>
      <c r="B107" t="s">
        <v>135</v>
      </c>
      <c r="C107">
        <v>34.4</v>
      </c>
      <c r="D107" s="1">
        <f t="shared" si="7"/>
        <v>42</v>
      </c>
      <c r="E107">
        <v>31.2</v>
      </c>
      <c r="F107" t="s">
        <v>19</v>
      </c>
      <c r="G107" t="s">
        <v>132</v>
      </c>
    </row>
    <row r="108" spans="1:7" x14ac:dyDescent="0.25">
      <c r="A108" t="s">
        <v>130</v>
      </c>
      <c r="B108" t="s">
        <v>136</v>
      </c>
      <c r="C108">
        <v>14.8</v>
      </c>
      <c r="D108" s="1">
        <f t="shared" si="7"/>
        <v>18</v>
      </c>
      <c r="E108">
        <v>14.4</v>
      </c>
      <c r="F108" t="s">
        <v>19</v>
      </c>
      <c r="G108" t="s">
        <v>132</v>
      </c>
    </row>
    <row r="109" spans="1:7" x14ac:dyDescent="0.25">
      <c r="A109" t="s">
        <v>137</v>
      </c>
      <c r="B109" t="s">
        <v>138</v>
      </c>
      <c r="C109">
        <v>34.700000000000003</v>
      </c>
      <c r="D109" s="1">
        <f t="shared" si="7"/>
        <v>42</v>
      </c>
      <c r="E109">
        <v>31.2</v>
      </c>
      <c r="F109" t="s">
        <v>19</v>
      </c>
      <c r="G109" t="s">
        <v>132</v>
      </c>
    </row>
    <row r="110" spans="1:7" x14ac:dyDescent="0.25">
      <c r="A110" t="s">
        <v>137</v>
      </c>
      <c r="B110" t="s">
        <v>139</v>
      </c>
      <c r="C110">
        <v>0</v>
      </c>
      <c r="D110" s="1">
        <f t="shared" si="7"/>
        <v>0</v>
      </c>
      <c r="E110">
        <v>1.8</v>
      </c>
      <c r="F110" t="s">
        <v>19</v>
      </c>
      <c r="G110" t="s">
        <v>132</v>
      </c>
    </row>
    <row r="111" spans="1:7" x14ac:dyDescent="0.25">
      <c r="A111" t="s">
        <v>137</v>
      </c>
      <c r="B111" t="s">
        <v>140</v>
      </c>
      <c r="C111">
        <v>0</v>
      </c>
      <c r="D111" s="1">
        <f t="shared" si="7"/>
        <v>0</v>
      </c>
      <c r="E111">
        <v>1.9</v>
      </c>
      <c r="F111" t="s">
        <v>19</v>
      </c>
      <c r="G111" t="s">
        <v>132</v>
      </c>
    </row>
    <row r="112" spans="1:7" x14ac:dyDescent="0.25">
      <c r="A112" t="s">
        <v>137</v>
      </c>
      <c r="B112" t="s">
        <v>141</v>
      </c>
      <c r="C112">
        <v>0</v>
      </c>
      <c r="D112" s="1">
        <f t="shared" si="7"/>
        <v>0</v>
      </c>
      <c r="E112">
        <v>4.2</v>
      </c>
      <c r="F112" t="s">
        <v>19</v>
      </c>
      <c r="G112" t="s">
        <v>132</v>
      </c>
    </row>
    <row r="113" spans="1:7" x14ac:dyDescent="0.25">
      <c r="A113" t="s">
        <v>137</v>
      </c>
      <c r="B113" t="s">
        <v>142</v>
      </c>
      <c r="C113">
        <v>0</v>
      </c>
      <c r="D113" s="1">
        <f t="shared" si="7"/>
        <v>0</v>
      </c>
      <c r="E113">
        <v>0.7</v>
      </c>
      <c r="F113" t="s">
        <v>19</v>
      </c>
      <c r="G113" t="s">
        <v>132</v>
      </c>
    </row>
    <row r="114" spans="1:7" x14ac:dyDescent="0.25">
      <c r="A114" t="s">
        <v>137</v>
      </c>
      <c r="B114" t="s">
        <v>143</v>
      </c>
      <c r="C114">
        <v>0</v>
      </c>
      <c r="D114" s="1">
        <f t="shared" si="7"/>
        <v>0</v>
      </c>
      <c r="E114">
        <v>0.5</v>
      </c>
      <c r="F114" t="s">
        <v>19</v>
      </c>
      <c r="G114" t="s">
        <v>132</v>
      </c>
    </row>
    <row r="115" spans="1:7" x14ac:dyDescent="0.25">
      <c r="A115" t="s">
        <v>137</v>
      </c>
      <c r="B115" t="s">
        <v>144</v>
      </c>
      <c r="C115">
        <v>53.7</v>
      </c>
      <c r="D115" s="1">
        <f t="shared" si="7"/>
        <v>65</v>
      </c>
      <c r="E115">
        <v>45.1</v>
      </c>
      <c r="F115" t="s">
        <v>19</v>
      </c>
      <c r="G115" t="s">
        <v>132</v>
      </c>
    </row>
    <row r="116" spans="1:7" x14ac:dyDescent="0.25">
      <c r="A116" t="s">
        <v>137</v>
      </c>
      <c r="B116" t="s">
        <v>145</v>
      </c>
      <c r="C116">
        <v>3.3</v>
      </c>
      <c r="D116" s="1">
        <f t="shared" si="7"/>
        <v>4</v>
      </c>
      <c r="E116">
        <v>3.9</v>
      </c>
      <c r="F116" t="s">
        <v>19</v>
      </c>
      <c r="G116" t="s">
        <v>132</v>
      </c>
    </row>
    <row r="117" spans="1:7" x14ac:dyDescent="0.25">
      <c r="A117" t="s">
        <v>137</v>
      </c>
      <c r="B117" t="s">
        <v>146</v>
      </c>
      <c r="C117">
        <v>0.8</v>
      </c>
      <c r="D117" s="1">
        <f t="shared" si="7"/>
        <v>1</v>
      </c>
      <c r="E117">
        <v>2</v>
      </c>
      <c r="F117" t="s">
        <v>19</v>
      </c>
      <c r="G117" t="s">
        <v>132</v>
      </c>
    </row>
    <row r="118" spans="1:7" x14ac:dyDescent="0.25">
      <c r="A118" t="s">
        <v>137</v>
      </c>
      <c r="B118" t="s">
        <v>147</v>
      </c>
      <c r="C118">
        <v>6.6</v>
      </c>
      <c r="D118" s="1">
        <f t="shared" si="7"/>
        <v>8</v>
      </c>
      <c r="E118">
        <v>7.6</v>
      </c>
      <c r="F118" t="s">
        <v>19</v>
      </c>
      <c r="G118" t="s">
        <v>132</v>
      </c>
    </row>
    <row r="119" spans="1:7" x14ac:dyDescent="0.25">
      <c r="A119" t="s">
        <v>137</v>
      </c>
      <c r="B119" t="s">
        <v>148</v>
      </c>
      <c r="C119">
        <v>0.8</v>
      </c>
      <c r="D119" s="1">
        <f t="shared" si="7"/>
        <v>1</v>
      </c>
      <c r="E119">
        <v>1</v>
      </c>
      <c r="F119" t="s">
        <v>19</v>
      </c>
      <c r="G119" t="s">
        <v>132</v>
      </c>
    </row>
    <row r="120" spans="1:7" x14ac:dyDescent="0.25">
      <c r="A120" t="s">
        <v>149</v>
      </c>
      <c r="B120" t="s">
        <v>150</v>
      </c>
      <c r="C120">
        <v>59.8</v>
      </c>
      <c r="D120" s="1">
        <f t="shared" ref="D120:D122" si="8">ROUND(((SUM(D$13:D$27))*C120/100),0)</f>
        <v>121</v>
      </c>
      <c r="E120">
        <v>57.2</v>
      </c>
      <c r="F120" t="s">
        <v>19</v>
      </c>
      <c r="G120" t="s">
        <v>42</v>
      </c>
    </row>
    <row r="121" spans="1:7" x14ac:dyDescent="0.25">
      <c r="A121" t="s">
        <v>149</v>
      </c>
      <c r="B121" t="s">
        <v>151</v>
      </c>
      <c r="C121">
        <v>4.4000000000000004</v>
      </c>
      <c r="D121" s="1">
        <f t="shared" si="8"/>
        <v>9</v>
      </c>
      <c r="E121">
        <v>3.4</v>
      </c>
      <c r="F121" t="s">
        <v>19</v>
      </c>
      <c r="G121" t="s">
        <v>42</v>
      </c>
    </row>
    <row r="122" spans="1:7" x14ac:dyDescent="0.25">
      <c r="A122" t="s">
        <v>149</v>
      </c>
      <c r="B122" t="s">
        <v>152</v>
      </c>
      <c r="C122">
        <v>35.799999999999997</v>
      </c>
      <c r="D122" s="1">
        <f t="shared" si="8"/>
        <v>72</v>
      </c>
      <c r="E122">
        <v>39.4</v>
      </c>
      <c r="F122" t="s">
        <v>19</v>
      </c>
      <c r="G122" t="s">
        <v>42</v>
      </c>
    </row>
    <row r="123" spans="1:7" x14ac:dyDescent="0.25">
      <c r="A123" t="s">
        <v>153</v>
      </c>
      <c r="B123" t="s">
        <v>154</v>
      </c>
      <c r="C123">
        <v>11.1</v>
      </c>
      <c r="D123" s="1">
        <f>ROUND(((D$121+D$122)*C123/100),0)</f>
        <v>9</v>
      </c>
      <c r="E123">
        <v>13.1</v>
      </c>
      <c r="F123" t="s">
        <v>19</v>
      </c>
      <c r="G123" t="s">
        <v>155</v>
      </c>
    </row>
    <row r="124" spans="1:7" x14ac:dyDescent="0.25">
      <c r="A124" t="s">
        <v>153</v>
      </c>
      <c r="B124" t="s">
        <v>156</v>
      </c>
      <c r="C124">
        <v>81.5</v>
      </c>
      <c r="D124" s="1">
        <f t="shared" ref="D124:D125" si="9">ROUND(((D$121+D$122)*C124/100),0)</f>
        <v>66</v>
      </c>
      <c r="E124">
        <v>61.4</v>
      </c>
      <c r="F124" t="s">
        <v>19</v>
      </c>
      <c r="G124" t="s">
        <v>155</v>
      </c>
    </row>
    <row r="125" spans="1:7" x14ac:dyDescent="0.25">
      <c r="A125" t="s">
        <v>153</v>
      </c>
      <c r="B125" t="s">
        <v>157</v>
      </c>
      <c r="C125">
        <v>7.4</v>
      </c>
      <c r="D125" s="1">
        <f t="shared" si="9"/>
        <v>6</v>
      </c>
      <c r="E125">
        <v>25.5</v>
      </c>
      <c r="F125" t="s">
        <v>19</v>
      </c>
      <c r="G125" t="s">
        <v>155</v>
      </c>
    </row>
    <row r="126" spans="1:7" x14ac:dyDescent="0.25">
      <c r="A126" t="s">
        <v>158</v>
      </c>
      <c r="B126" t="s">
        <v>159</v>
      </c>
      <c r="C126">
        <v>23.1</v>
      </c>
      <c r="D126" s="1">
        <f t="shared" ref="D126:D134" si="10">ROUND((D$120*C126/100),0)</f>
        <v>28</v>
      </c>
      <c r="E126">
        <v>12.8</v>
      </c>
      <c r="F126" t="s">
        <v>19</v>
      </c>
      <c r="G126" t="s">
        <v>132</v>
      </c>
    </row>
    <row r="127" spans="1:7" x14ac:dyDescent="0.25">
      <c r="A127" t="s">
        <v>158</v>
      </c>
      <c r="B127" t="s">
        <v>160</v>
      </c>
      <c r="C127">
        <v>19.8</v>
      </c>
      <c r="D127" s="1">
        <f t="shared" si="10"/>
        <v>24</v>
      </c>
      <c r="E127">
        <v>20.2</v>
      </c>
      <c r="F127" t="s">
        <v>19</v>
      </c>
      <c r="G127" t="s">
        <v>132</v>
      </c>
    </row>
    <row r="128" spans="1:7" x14ac:dyDescent="0.25">
      <c r="A128" t="s">
        <v>158</v>
      </c>
      <c r="B128" t="s">
        <v>161</v>
      </c>
      <c r="C128">
        <v>14.9</v>
      </c>
      <c r="D128" s="1">
        <f t="shared" si="10"/>
        <v>18</v>
      </c>
      <c r="E128">
        <v>13.2</v>
      </c>
      <c r="F128" t="s">
        <v>19</v>
      </c>
      <c r="G128" t="s">
        <v>132</v>
      </c>
    </row>
    <row r="129" spans="1:7" x14ac:dyDescent="0.25">
      <c r="A129" t="s">
        <v>158</v>
      </c>
      <c r="B129" t="s">
        <v>162</v>
      </c>
      <c r="C129">
        <v>3.3</v>
      </c>
      <c r="D129" s="1">
        <f t="shared" si="10"/>
        <v>4</v>
      </c>
      <c r="E129">
        <v>9.3000000000000007</v>
      </c>
      <c r="F129" t="s">
        <v>19</v>
      </c>
      <c r="G129" t="s">
        <v>132</v>
      </c>
    </row>
    <row r="130" spans="1:7" x14ac:dyDescent="0.25">
      <c r="A130" t="s">
        <v>158</v>
      </c>
      <c r="B130" t="s">
        <v>163</v>
      </c>
      <c r="C130">
        <v>14.9</v>
      </c>
      <c r="D130" s="1">
        <f t="shared" si="10"/>
        <v>18</v>
      </c>
      <c r="E130">
        <v>10.3</v>
      </c>
      <c r="F130" t="s">
        <v>19</v>
      </c>
      <c r="G130" t="s">
        <v>132</v>
      </c>
    </row>
    <row r="131" spans="1:7" x14ac:dyDescent="0.25">
      <c r="A131" t="s">
        <v>158</v>
      </c>
      <c r="B131" t="s">
        <v>164</v>
      </c>
      <c r="C131">
        <v>6.6</v>
      </c>
      <c r="D131" s="1">
        <f t="shared" si="10"/>
        <v>8</v>
      </c>
      <c r="E131">
        <v>9.4</v>
      </c>
      <c r="F131" t="s">
        <v>19</v>
      </c>
      <c r="G131" t="s">
        <v>132</v>
      </c>
    </row>
    <row r="132" spans="1:7" x14ac:dyDescent="0.25">
      <c r="A132" t="s">
        <v>158</v>
      </c>
      <c r="B132" t="s">
        <v>165</v>
      </c>
      <c r="C132">
        <v>6.6</v>
      </c>
      <c r="D132" s="1">
        <f t="shared" si="10"/>
        <v>8</v>
      </c>
      <c r="E132">
        <v>7.5</v>
      </c>
      <c r="F132" t="s">
        <v>19</v>
      </c>
      <c r="G132" t="s">
        <v>132</v>
      </c>
    </row>
    <row r="133" spans="1:7" x14ac:dyDescent="0.25">
      <c r="A133" t="s">
        <v>158</v>
      </c>
      <c r="B133" t="s">
        <v>166</v>
      </c>
      <c r="C133">
        <v>0.8</v>
      </c>
      <c r="D133" s="1">
        <f t="shared" si="10"/>
        <v>1</v>
      </c>
      <c r="E133">
        <v>7</v>
      </c>
      <c r="F133" t="s">
        <v>19</v>
      </c>
      <c r="G133" t="s">
        <v>132</v>
      </c>
    </row>
    <row r="134" spans="1:7" x14ac:dyDescent="0.25">
      <c r="A134" t="s">
        <v>158</v>
      </c>
      <c r="B134" t="s">
        <v>167</v>
      </c>
      <c r="C134">
        <v>9.9</v>
      </c>
      <c r="D134" s="1">
        <f t="shared" si="10"/>
        <v>12</v>
      </c>
      <c r="E134">
        <v>10.5</v>
      </c>
      <c r="F134" t="s">
        <v>19</v>
      </c>
      <c r="G134" t="s">
        <v>132</v>
      </c>
    </row>
    <row r="135" spans="1:7" x14ac:dyDescent="0.25">
      <c r="A135" t="s">
        <v>168</v>
      </c>
      <c r="B135" t="s">
        <v>169</v>
      </c>
      <c r="C135">
        <v>14.9</v>
      </c>
      <c r="D135" s="1">
        <f t="shared" ref="D135:D143" si="11">ROUND(((SUM(D$13:D$27))*C135/100),0)</f>
        <v>30</v>
      </c>
      <c r="E135">
        <v>13.1</v>
      </c>
      <c r="F135" t="s">
        <v>19</v>
      </c>
      <c r="G135" t="s">
        <v>42</v>
      </c>
    </row>
    <row r="136" spans="1:7" x14ac:dyDescent="0.25">
      <c r="A136" t="s">
        <v>168</v>
      </c>
      <c r="B136" t="s">
        <v>170</v>
      </c>
      <c r="C136">
        <v>25.4</v>
      </c>
      <c r="D136" s="1">
        <f t="shared" si="11"/>
        <v>51</v>
      </c>
      <c r="E136">
        <v>19.899999999999999</v>
      </c>
      <c r="F136" t="s">
        <v>19</v>
      </c>
      <c r="G136" t="s">
        <v>42</v>
      </c>
    </row>
    <row r="137" spans="1:7" x14ac:dyDescent="0.25">
      <c r="A137" t="s">
        <v>168</v>
      </c>
      <c r="B137" t="s">
        <v>171</v>
      </c>
      <c r="C137">
        <v>11.9</v>
      </c>
      <c r="D137" s="1">
        <f t="shared" si="11"/>
        <v>24</v>
      </c>
      <c r="E137">
        <v>11.4</v>
      </c>
      <c r="F137" t="s">
        <v>19</v>
      </c>
      <c r="G137" t="s">
        <v>42</v>
      </c>
    </row>
    <row r="138" spans="1:7" x14ac:dyDescent="0.25">
      <c r="A138" t="s">
        <v>168</v>
      </c>
      <c r="B138" t="s">
        <v>172</v>
      </c>
      <c r="C138">
        <v>20.9</v>
      </c>
      <c r="D138" s="1">
        <f t="shared" si="11"/>
        <v>42</v>
      </c>
      <c r="E138">
        <v>10.6</v>
      </c>
      <c r="F138" t="s">
        <v>19</v>
      </c>
      <c r="G138" t="s">
        <v>42</v>
      </c>
    </row>
    <row r="139" spans="1:7" x14ac:dyDescent="0.25">
      <c r="A139" t="s">
        <v>168</v>
      </c>
      <c r="B139" t="s">
        <v>173</v>
      </c>
      <c r="C139">
        <v>4</v>
      </c>
      <c r="D139" s="1">
        <f t="shared" si="11"/>
        <v>8</v>
      </c>
      <c r="E139">
        <v>5.4</v>
      </c>
      <c r="F139" t="s">
        <v>19</v>
      </c>
      <c r="G139" t="s">
        <v>42</v>
      </c>
    </row>
    <row r="140" spans="1:7" x14ac:dyDescent="0.25">
      <c r="A140" t="s">
        <v>168</v>
      </c>
      <c r="B140" t="s">
        <v>174</v>
      </c>
      <c r="C140">
        <v>9</v>
      </c>
      <c r="D140" s="1">
        <f t="shared" si="11"/>
        <v>18</v>
      </c>
      <c r="E140">
        <v>11.4</v>
      </c>
      <c r="F140" t="s">
        <v>19</v>
      </c>
      <c r="G140" t="s">
        <v>42</v>
      </c>
    </row>
    <row r="141" spans="1:7" x14ac:dyDescent="0.25">
      <c r="A141" t="s">
        <v>168</v>
      </c>
      <c r="B141" t="s">
        <v>175</v>
      </c>
      <c r="C141">
        <v>4.5</v>
      </c>
      <c r="D141" s="1">
        <f t="shared" si="11"/>
        <v>9</v>
      </c>
      <c r="E141">
        <v>12.1</v>
      </c>
      <c r="F141" t="s">
        <v>19</v>
      </c>
      <c r="G141" t="s">
        <v>42</v>
      </c>
    </row>
    <row r="142" spans="1:7" x14ac:dyDescent="0.25">
      <c r="A142" t="s">
        <v>168</v>
      </c>
      <c r="B142" t="s">
        <v>176</v>
      </c>
      <c r="C142">
        <v>5</v>
      </c>
      <c r="D142" s="1">
        <f t="shared" si="11"/>
        <v>10</v>
      </c>
      <c r="E142">
        <v>8.5</v>
      </c>
      <c r="F142" t="s">
        <v>19</v>
      </c>
      <c r="G142" t="s">
        <v>42</v>
      </c>
    </row>
    <row r="143" spans="1:7" x14ac:dyDescent="0.25">
      <c r="A143" t="s">
        <v>168</v>
      </c>
      <c r="B143" t="s">
        <v>177</v>
      </c>
      <c r="C143">
        <v>4.5</v>
      </c>
      <c r="D143" s="1">
        <f t="shared" si="11"/>
        <v>9</v>
      </c>
      <c r="E143">
        <v>7.7</v>
      </c>
      <c r="F143" t="s">
        <v>19</v>
      </c>
      <c r="G143" t="s">
        <v>42</v>
      </c>
    </row>
    <row r="144" spans="1:7" x14ac:dyDescent="0.25">
      <c r="A144" t="s">
        <v>178</v>
      </c>
      <c r="B144" t="s">
        <v>179</v>
      </c>
      <c r="C144">
        <v>14.4</v>
      </c>
      <c r="D144" s="1">
        <f t="shared" ref="D144:D147" si="12">ROUND((D$120*C144/100),0)</f>
        <v>17</v>
      </c>
      <c r="E144">
        <v>10.3</v>
      </c>
      <c r="F144" t="s">
        <v>19</v>
      </c>
      <c r="G144" t="s">
        <v>132</v>
      </c>
    </row>
    <row r="145" spans="1:7" x14ac:dyDescent="0.25">
      <c r="A145" t="s">
        <v>178</v>
      </c>
      <c r="B145" t="s">
        <v>180</v>
      </c>
      <c r="C145">
        <v>22</v>
      </c>
      <c r="D145" s="1">
        <f t="shared" si="12"/>
        <v>27</v>
      </c>
      <c r="E145">
        <v>19.5</v>
      </c>
      <c r="F145" t="s">
        <v>19</v>
      </c>
      <c r="G145" t="s">
        <v>132</v>
      </c>
    </row>
    <row r="146" spans="1:7" x14ac:dyDescent="0.25">
      <c r="A146" t="s">
        <v>178</v>
      </c>
      <c r="B146" t="s">
        <v>181</v>
      </c>
      <c r="C146">
        <v>50</v>
      </c>
      <c r="D146" s="1">
        <f t="shared" si="12"/>
        <v>61</v>
      </c>
      <c r="E146">
        <v>59.1</v>
      </c>
      <c r="F146" t="s">
        <v>19</v>
      </c>
      <c r="G146" t="s">
        <v>132</v>
      </c>
    </row>
    <row r="147" spans="1:7" x14ac:dyDescent="0.25">
      <c r="A147" t="s">
        <v>178</v>
      </c>
      <c r="B147" t="s">
        <v>182</v>
      </c>
      <c r="C147">
        <v>13.6</v>
      </c>
      <c r="D147" s="1">
        <f t="shared" si="12"/>
        <v>16</v>
      </c>
      <c r="E147">
        <v>11</v>
      </c>
      <c r="F147" t="s">
        <v>19</v>
      </c>
      <c r="G147" t="s">
        <v>132</v>
      </c>
    </row>
    <row r="148" spans="1:7" x14ac:dyDescent="0.25">
      <c r="A148" t="s">
        <v>183</v>
      </c>
      <c r="B148" t="s">
        <v>184</v>
      </c>
      <c r="C148">
        <v>6.9</v>
      </c>
      <c r="D148" s="1">
        <f t="shared" ref="D148:D152" si="13">ROUND(((SUM(D$13:D$27))*C148/100),0)</f>
        <v>14</v>
      </c>
      <c r="E148">
        <v>18.2</v>
      </c>
      <c r="F148" t="s">
        <v>19</v>
      </c>
      <c r="G148" t="s">
        <v>42</v>
      </c>
    </row>
    <row r="149" spans="1:7" x14ac:dyDescent="0.25">
      <c r="A149" t="s">
        <v>183</v>
      </c>
      <c r="B149" t="s">
        <v>185</v>
      </c>
      <c r="C149">
        <v>38.6</v>
      </c>
      <c r="D149" s="1">
        <f t="shared" si="13"/>
        <v>78</v>
      </c>
      <c r="E149">
        <v>39.9</v>
      </c>
      <c r="F149" t="s">
        <v>19</v>
      </c>
      <c r="G149" t="s">
        <v>42</v>
      </c>
    </row>
    <row r="150" spans="1:7" x14ac:dyDescent="0.25">
      <c r="A150" t="s">
        <v>183</v>
      </c>
      <c r="B150" t="s">
        <v>186</v>
      </c>
      <c r="C150">
        <v>5.9</v>
      </c>
      <c r="D150" s="1">
        <f t="shared" si="13"/>
        <v>12</v>
      </c>
      <c r="E150">
        <v>5.3</v>
      </c>
      <c r="F150" t="s">
        <v>19</v>
      </c>
      <c r="G150" t="s">
        <v>42</v>
      </c>
    </row>
    <row r="151" spans="1:7" x14ac:dyDescent="0.25">
      <c r="A151" t="s">
        <v>183</v>
      </c>
      <c r="B151" t="s">
        <v>187</v>
      </c>
      <c r="C151">
        <v>44.6</v>
      </c>
      <c r="D151" s="1">
        <f t="shared" si="13"/>
        <v>90</v>
      </c>
      <c r="E151">
        <v>33.799999999999997</v>
      </c>
      <c r="F151" t="s">
        <v>19</v>
      </c>
      <c r="G151" t="s">
        <v>42</v>
      </c>
    </row>
    <row r="152" spans="1:7" x14ac:dyDescent="0.25">
      <c r="A152" t="s">
        <v>183</v>
      </c>
      <c r="B152" t="s">
        <v>188</v>
      </c>
      <c r="C152">
        <v>4</v>
      </c>
      <c r="D152" s="1">
        <f t="shared" si="13"/>
        <v>8</v>
      </c>
      <c r="E152">
        <v>2.8</v>
      </c>
      <c r="F152" t="s">
        <v>19</v>
      </c>
      <c r="G152" t="s">
        <v>42</v>
      </c>
    </row>
    <row r="153" spans="1:7" x14ac:dyDescent="0.25">
      <c r="A153" t="s">
        <v>189</v>
      </c>
      <c r="B153" t="s">
        <v>190</v>
      </c>
      <c r="C153">
        <v>13.8</v>
      </c>
      <c r="D153">
        <f>ROUND(((SUM(D$11:D$27))*C153/100),0)</f>
        <v>31</v>
      </c>
      <c r="E153">
        <v>20.399999999999999</v>
      </c>
      <c r="F153" t="s">
        <v>19</v>
      </c>
      <c r="G153" t="s">
        <v>191</v>
      </c>
    </row>
    <row r="154" spans="1:7" x14ac:dyDescent="0.25">
      <c r="A154" t="s">
        <v>189</v>
      </c>
      <c r="B154" t="s">
        <v>192</v>
      </c>
      <c r="C154">
        <v>86.2</v>
      </c>
      <c r="D154">
        <f>ROUND(((SUM(D$11:D$27))*C154/100),0)</f>
        <v>192</v>
      </c>
      <c r="E154">
        <v>79.599999999999994</v>
      </c>
      <c r="F154" t="s">
        <v>19</v>
      </c>
      <c r="G154" t="s">
        <v>191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4"/>
  <sheetViews>
    <sheetView workbookViewId="0">
      <selection activeCell="A3" sqref="A3:G3"/>
    </sheetView>
  </sheetViews>
  <sheetFormatPr defaultRowHeight="15" x14ac:dyDescent="0.25"/>
  <cols>
    <col min="1" max="2" width="25.7109375" customWidth="1"/>
    <col min="3" max="5" width="15.7109375" customWidth="1"/>
    <col min="7" max="7" width="30.710937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s="1" t="s">
        <v>198</v>
      </c>
      <c r="B3" s="3"/>
      <c r="C3" s="3"/>
      <c r="D3" s="3"/>
      <c r="E3" s="3"/>
      <c r="F3" s="3"/>
      <c r="G3" s="3"/>
    </row>
    <row r="4" spans="1:7" x14ac:dyDescent="0.25">
      <c r="A4" t="s">
        <v>2</v>
      </c>
    </row>
    <row r="5" spans="1:7" x14ac:dyDescent="0.25">
      <c r="A5" t="s">
        <v>3</v>
      </c>
    </row>
    <row r="7" spans="1:7" x14ac:dyDescent="0.25">
      <c r="A7" t="s">
        <v>4</v>
      </c>
      <c r="B7" t="s">
        <v>5</v>
      </c>
      <c r="C7" t="s">
        <v>6</v>
      </c>
      <c r="E7" t="s">
        <v>7</v>
      </c>
      <c r="F7" t="s">
        <v>8</v>
      </c>
      <c r="G7" t="s">
        <v>9</v>
      </c>
    </row>
    <row r="8" spans="1:7" x14ac:dyDescent="0.25">
      <c r="A8" t="s">
        <v>10</v>
      </c>
      <c r="B8" t="s">
        <v>10</v>
      </c>
      <c r="C8">
        <v>380</v>
      </c>
      <c r="E8">
        <v>59597500</v>
      </c>
      <c r="F8" t="s">
        <v>11</v>
      </c>
      <c r="G8" t="s">
        <v>12</v>
      </c>
    </row>
    <row r="9" spans="1:7" x14ac:dyDescent="0.25">
      <c r="A9" t="s">
        <v>13</v>
      </c>
      <c r="B9" t="s">
        <v>14</v>
      </c>
      <c r="C9">
        <v>160</v>
      </c>
      <c r="E9">
        <v>24783200</v>
      </c>
      <c r="F9" t="s">
        <v>15</v>
      </c>
      <c r="G9" t="s">
        <v>16</v>
      </c>
    </row>
    <row r="10" spans="1:7" x14ac:dyDescent="0.25">
      <c r="A10" t="s">
        <v>17</v>
      </c>
      <c r="B10" t="s">
        <v>18</v>
      </c>
      <c r="C10">
        <v>3.9</v>
      </c>
      <c r="D10">
        <f>ROUND((C$8*C10/100),0)</f>
        <v>15</v>
      </c>
      <c r="E10">
        <v>5.4</v>
      </c>
      <c r="F10" t="s">
        <v>19</v>
      </c>
      <c r="G10" t="s">
        <v>12</v>
      </c>
    </row>
    <row r="11" spans="1:7" x14ac:dyDescent="0.25">
      <c r="A11" t="s">
        <v>17</v>
      </c>
      <c r="B11" t="s">
        <v>20</v>
      </c>
      <c r="C11">
        <v>3.1</v>
      </c>
      <c r="D11">
        <f t="shared" ref="D11:D29" si="0">ROUND((C$8*C11/100),0)</f>
        <v>12</v>
      </c>
      <c r="E11">
        <v>5.9</v>
      </c>
      <c r="F11" t="s">
        <v>19</v>
      </c>
      <c r="G11" t="s">
        <v>12</v>
      </c>
    </row>
    <row r="12" spans="1:7" x14ac:dyDescent="0.25">
      <c r="A12" t="s">
        <v>17</v>
      </c>
      <c r="B12" t="s">
        <v>21</v>
      </c>
      <c r="C12">
        <v>5.5</v>
      </c>
      <c r="D12">
        <f t="shared" si="0"/>
        <v>21</v>
      </c>
      <c r="E12">
        <v>6</v>
      </c>
      <c r="F12" t="s">
        <v>19</v>
      </c>
      <c r="G12" t="s">
        <v>12</v>
      </c>
    </row>
    <row r="13" spans="1:7" x14ac:dyDescent="0.25">
      <c r="A13" t="s">
        <v>17</v>
      </c>
      <c r="B13" t="s">
        <v>22</v>
      </c>
      <c r="C13">
        <v>6.6</v>
      </c>
      <c r="D13">
        <f t="shared" si="0"/>
        <v>25</v>
      </c>
      <c r="E13">
        <v>5.7</v>
      </c>
      <c r="F13" t="s">
        <v>19</v>
      </c>
      <c r="G13" t="s">
        <v>12</v>
      </c>
    </row>
    <row r="14" spans="1:7" x14ac:dyDescent="0.25">
      <c r="A14" t="s">
        <v>17</v>
      </c>
      <c r="B14" t="s">
        <v>23</v>
      </c>
      <c r="C14">
        <v>3.4</v>
      </c>
      <c r="D14">
        <f t="shared" si="0"/>
        <v>13</v>
      </c>
      <c r="E14">
        <v>6</v>
      </c>
      <c r="F14" t="s">
        <v>19</v>
      </c>
      <c r="G14" t="s">
        <v>12</v>
      </c>
    </row>
    <row r="15" spans="1:7" x14ac:dyDescent="0.25">
      <c r="A15" t="s">
        <v>17</v>
      </c>
      <c r="B15" t="s">
        <v>24</v>
      </c>
      <c r="C15">
        <v>2.9</v>
      </c>
      <c r="D15">
        <f t="shared" si="0"/>
        <v>11</v>
      </c>
      <c r="E15">
        <v>6.5</v>
      </c>
      <c r="F15" t="s">
        <v>19</v>
      </c>
      <c r="G15" t="s">
        <v>12</v>
      </c>
    </row>
    <row r="16" spans="1:7" x14ac:dyDescent="0.25">
      <c r="A16" t="s">
        <v>17</v>
      </c>
      <c r="B16" t="s">
        <v>25</v>
      </c>
      <c r="C16">
        <v>4.2</v>
      </c>
      <c r="D16">
        <f t="shared" si="0"/>
        <v>16</v>
      </c>
      <c r="E16">
        <v>7</v>
      </c>
      <c r="F16" t="s">
        <v>19</v>
      </c>
      <c r="G16" t="s">
        <v>12</v>
      </c>
    </row>
    <row r="17" spans="1:7" x14ac:dyDescent="0.25">
      <c r="A17" t="s">
        <v>17</v>
      </c>
      <c r="B17" t="s">
        <v>26</v>
      </c>
      <c r="C17">
        <v>5</v>
      </c>
      <c r="D17">
        <f t="shared" si="0"/>
        <v>19</v>
      </c>
      <c r="E17">
        <v>6.7</v>
      </c>
      <c r="F17" t="s">
        <v>19</v>
      </c>
      <c r="G17" t="s">
        <v>12</v>
      </c>
    </row>
    <row r="18" spans="1:7" x14ac:dyDescent="0.25">
      <c r="A18" t="s">
        <v>17</v>
      </c>
      <c r="B18" t="s">
        <v>27</v>
      </c>
      <c r="C18">
        <v>3.9</v>
      </c>
      <c r="D18">
        <f t="shared" si="0"/>
        <v>15</v>
      </c>
      <c r="E18">
        <v>6.3</v>
      </c>
      <c r="F18" t="s">
        <v>19</v>
      </c>
      <c r="G18" t="s">
        <v>12</v>
      </c>
    </row>
    <row r="19" spans="1:7" x14ac:dyDescent="0.25">
      <c r="A19" t="s">
        <v>17</v>
      </c>
      <c r="B19" t="s">
        <v>28</v>
      </c>
      <c r="C19">
        <v>7.3</v>
      </c>
      <c r="D19">
        <f t="shared" si="0"/>
        <v>28</v>
      </c>
      <c r="E19">
        <v>6.4</v>
      </c>
      <c r="F19" t="s">
        <v>19</v>
      </c>
      <c r="G19" t="s">
        <v>12</v>
      </c>
    </row>
    <row r="20" spans="1:7" x14ac:dyDescent="0.25">
      <c r="A20" t="s">
        <v>17</v>
      </c>
      <c r="B20" t="s">
        <v>29</v>
      </c>
      <c r="C20">
        <v>10.8</v>
      </c>
      <c r="D20">
        <f t="shared" si="0"/>
        <v>41</v>
      </c>
      <c r="E20">
        <v>6.9</v>
      </c>
      <c r="F20" t="s">
        <v>19</v>
      </c>
      <c r="G20" t="s">
        <v>12</v>
      </c>
    </row>
    <row r="21" spans="1:7" x14ac:dyDescent="0.25">
      <c r="A21" t="s">
        <v>17</v>
      </c>
      <c r="B21" t="s">
        <v>30</v>
      </c>
      <c r="C21">
        <v>8.6999999999999993</v>
      </c>
      <c r="D21">
        <f t="shared" si="0"/>
        <v>33</v>
      </c>
      <c r="E21">
        <v>6.8</v>
      </c>
      <c r="F21" t="s">
        <v>19</v>
      </c>
      <c r="G21" t="s">
        <v>12</v>
      </c>
    </row>
    <row r="22" spans="1:7" x14ac:dyDescent="0.25">
      <c r="A22" t="s">
        <v>17</v>
      </c>
      <c r="B22" t="s">
        <v>31</v>
      </c>
      <c r="C22">
        <v>7.6</v>
      </c>
      <c r="D22">
        <f t="shared" si="0"/>
        <v>29</v>
      </c>
      <c r="E22">
        <v>5.8</v>
      </c>
      <c r="F22" t="s">
        <v>19</v>
      </c>
      <c r="G22" t="s">
        <v>12</v>
      </c>
    </row>
    <row r="23" spans="1:7" x14ac:dyDescent="0.25">
      <c r="A23" t="s">
        <v>17</v>
      </c>
      <c r="B23" t="s">
        <v>32</v>
      </c>
      <c r="C23">
        <v>6.8</v>
      </c>
      <c r="D23">
        <f t="shared" si="0"/>
        <v>26</v>
      </c>
      <c r="E23">
        <v>4.9000000000000004</v>
      </c>
      <c r="F23" t="s">
        <v>19</v>
      </c>
      <c r="G23" t="s">
        <v>12</v>
      </c>
    </row>
    <row r="24" spans="1:7" x14ac:dyDescent="0.25">
      <c r="A24" t="s">
        <v>17</v>
      </c>
      <c r="B24" t="s">
        <v>33</v>
      </c>
      <c r="C24">
        <v>10.199999999999999</v>
      </c>
      <c r="D24">
        <f t="shared" si="0"/>
        <v>39</v>
      </c>
      <c r="E24">
        <v>5</v>
      </c>
      <c r="F24" t="s">
        <v>19</v>
      </c>
      <c r="G24" t="s">
        <v>12</v>
      </c>
    </row>
    <row r="25" spans="1:7" x14ac:dyDescent="0.25">
      <c r="A25" t="s">
        <v>17</v>
      </c>
      <c r="B25" t="s">
        <v>34</v>
      </c>
      <c r="C25">
        <v>5</v>
      </c>
      <c r="D25">
        <f t="shared" si="0"/>
        <v>19</v>
      </c>
      <c r="E25">
        <v>3.6</v>
      </c>
      <c r="F25" t="s">
        <v>19</v>
      </c>
      <c r="G25" t="s">
        <v>12</v>
      </c>
    </row>
    <row r="26" spans="1:7" x14ac:dyDescent="0.25">
      <c r="A26" t="s">
        <v>17</v>
      </c>
      <c r="B26" t="s">
        <v>35</v>
      </c>
      <c r="C26">
        <v>2.4</v>
      </c>
      <c r="D26">
        <f t="shared" si="0"/>
        <v>9</v>
      </c>
      <c r="E26">
        <v>2.5</v>
      </c>
      <c r="F26" t="s">
        <v>19</v>
      </c>
      <c r="G26" t="s">
        <v>12</v>
      </c>
    </row>
    <row r="27" spans="1:7" x14ac:dyDescent="0.25">
      <c r="A27" t="s">
        <v>17</v>
      </c>
      <c r="B27" t="s">
        <v>36</v>
      </c>
      <c r="C27">
        <v>2.6</v>
      </c>
      <c r="D27">
        <f t="shared" si="0"/>
        <v>10</v>
      </c>
      <c r="E27">
        <v>2.4</v>
      </c>
      <c r="F27" t="s">
        <v>19</v>
      </c>
      <c r="G27" t="s">
        <v>12</v>
      </c>
    </row>
    <row r="28" spans="1:7" x14ac:dyDescent="0.25">
      <c r="A28" t="s">
        <v>37</v>
      </c>
      <c r="B28" t="s">
        <v>38</v>
      </c>
      <c r="C28">
        <v>51.4</v>
      </c>
      <c r="D28">
        <f t="shared" si="0"/>
        <v>195</v>
      </c>
      <c r="E28">
        <v>51</v>
      </c>
      <c r="F28" t="s">
        <v>19</v>
      </c>
      <c r="G28" t="s">
        <v>12</v>
      </c>
    </row>
    <row r="29" spans="1:7" x14ac:dyDescent="0.25">
      <c r="A29" t="s">
        <v>37</v>
      </c>
      <c r="B29" t="s">
        <v>39</v>
      </c>
      <c r="C29">
        <v>48.6</v>
      </c>
      <c r="D29">
        <f t="shared" si="0"/>
        <v>185</v>
      </c>
      <c r="E29">
        <v>49</v>
      </c>
      <c r="F29" t="s">
        <v>19</v>
      </c>
      <c r="G29" t="s">
        <v>12</v>
      </c>
    </row>
    <row r="30" spans="1:7" x14ac:dyDescent="0.25">
      <c r="A30" t="s">
        <v>40</v>
      </c>
      <c r="B30" t="s">
        <v>41</v>
      </c>
      <c r="C30">
        <v>22.3</v>
      </c>
      <c r="D30" s="1">
        <f>ROUND(((SUM(D$13:D$27))*C30/100),0)</f>
        <v>74</v>
      </c>
      <c r="E30">
        <v>37.9</v>
      </c>
      <c r="F30" t="s">
        <v>19</v>
      </c>
      <c r="G30" t="s">
        <v>42</v>
      </c>
    </row>
    <row r="31" spans="1:7" x14ac:dyDescent="0.25">
      <c r="A31" t="s">
        <v>40</v>
      </c>
      <c r="B31" t="s">
        <v>43</v>
      </c>
      <c r="C31">
        <v>61</v>
      </c>
      <c r="D31" s="1">
        <f t="shared" ref="D31:D34" si="1">ROUND(((SUM(D$13:D$27))*C31/100),0)</f>
        <v>203</v>
      </c>
      <c r="E31">
        <v>44.6</v>
      </c>
      <c r="F31" t="s">
        <v>19</v>
      </c>
      <c r="G31" t="s">
        <v>42</v>
      </c>
    </row>
    <row r="32" spans="1:7" x14ac:dyDescent="0.25">
      <c r="A32" t="s">
        <v>40</v>
      </c>
      <c r="B32" t="s">
        <v>44</v>
      </c>
      <c r="C32">
        <v>1.2</v>
      </c>
      <c r="D32" s="1">
        <f t="shared" si="1"/>
        <v>4</v>
      </c>
      <c r="E32">
        <v>2.2000000000000002</v>
      </c>
      <c r="F32" t="s">
        <v>19</v>
      </c>
      <c r="G32" t="s">
        <v>42</v>
      </c>
    </row>
    <row r="33" spans="1:7" x14ac:dyDescent="0.25">
      <c r="A33" t="s">
        <v>40</v>
      </c>
      <c r="B33" t="s">
        <v>45</v>
      </c>
      <c r="C33">
        <v>8.6999999999999993</v>
      </c>
      <c r="D33" s="1">
        <f t="shared" si="1"/>
        <v>29</v>
      </c>
      <c r="E33">
        <v>9.1</v>
      </c>
      <c r="F33" t="s">
        <v>19</v>
      </c>
      <c r="G33" t="s">
        <v>42</v>
      </c>
    </row>
    <row r="34" spans="1:7" x14ac:dyDescent="0.25">
      <c r="A34" t="s">
        <v>40</v>
      </c>
      <c r="B34" t="s">
        <v>46</v>
      </c>
      <c r="C34">
        <v>6.8</v>
      </c>
      <c r="D34" s="1">
        <f t="shared" si="1"/>
        <v>23</v>
      </c>
      <c r="E34">
        <v>6.1</v>
      </c>
      <c r="F34" t="s">
        <v>19</v>
      </c>
      <c r="G34" t="s">
        <v>42</v>
      </c>
    </row>
    <row r="35" spans="1:7" x14ac:dyDescent="0.25">
      <c r="A35" t="s">
        <v>47</v>
      </c>
      <c r="B35" t="s">
        <v>48</v>
      </c>
      <c r="C35">
        <v>97.1</v>
      </c>
      <c r="D35">
        <f t="shared" ref="D35:D44" si="2">ROUND((C$8*C35/100),0)</f>
        <v>369</v>
      </c>
      <c r="E35">
        <v>83.2</v>
      </c>
      <c r="F35" t="s">
        <v>19</v>
      </c>
      <c r="G35" t="s">
        <v>12</v>
      </c>
    </row>
    <row r="36" spans="1:7" x14ac:dyDescent="0.25">
      <c r="A36" t="s">
        <v>47</v>
      </c>
      <c r="B36" t="s">
        <v>49</v>
      </c>
      <c r="C36">
        <v>2.9</v>
      </c>
      <c r="D36">
        <f t="shared" si="2"/>
        <v>11</v>
      </c>
      <c r="E36">
        <v>16.8</v>
      </c>
      <c r="F36" t="s">
        <v>19</v>
      </c>
      <c r="G36" t="s">
        <v>12</v>
      </c>
    </row>
    <row r="37" spans="1:7" x14ac:dyDescent="0.25">
      <c r="A37" t="s">
        <v>50</v>
      </c>
      <c r="B37" t="s">
        <v>51</v>
      </c>
      <c r="C37">
        <v>82.5</v>
      </c>
      <c r="D37">
        <f t="shared" si="2"/>
        <v>314</v>
      </c>
      <c r="E37">
        <v>76.7</v>
      </c>
      <c r="F37" t="s">
        <v>19</v>
      </c>
      <c r="G37" t="s">
        <v>12</v>
      </c>
    </row>
    <row r="38" spans="1:7" x14ac:dyDescent="0.25">
      <c r="A38" t="s">
        <v>50</v>
      </c>
      <c r="B38" t="s">
        <v>52</v>
      </c>
      <c r="C38">
        <v>1</v>
      </c>
      <c r="D38">
        <f t="shared" si="2"/>
        <v>4</v>
      </c>
      <c r="E38">
        <v>9.9</v>
      </c>
      <c r="F38" t="s">
        <v>19</v>
      </c>
      <c r="G38" t="s">
        <v>12</v>
      </c>
    </row>
    <row r="39" spans="1:7" x14ac:dyDescent="0.25">
      <c r="A39" t="s">
        <v>50</v>
      </c>
      <c r="B39" t="s">
        <v>53</v>
      </c>
      <c r="C39">
        <v>16.5</v>
      </c>
      <c r="D39">
        <f t="shared" si="2"/>
        <v>63</v>
      </c>
      <c r="E39">
        <v>13.5</v>
      </c>
      <c r="F39" t="s">
        <v>19</v>
      </c>
      <c r="G39" t="s">
        <v>12</v>
      </c>
    </row>
    <row r="40" spans="1:7" x14ac:dyDescent="0.25">
      <c r="A40" t="s">
        <v>54</v>
      </c>
      <c r="B40" t="s">
        <v>48</v>
      </c>
      <c r="C40">
        <v>97.9</v>
      </c>
      <c r="D40">
        <f t="shared" si="2"/>
        <v>372</v>
      </c>
      <c r="E40">
        <v>83.2</v>
      </c>
      <c r="F40" t="s">
        <v>19</v>
      </c>
      <c r="G40" t="s">
        <v>12</v>
      </c>
    </row>
    <row r="41" spans="1:7" x14ac:dyDescent="0.25">
      <c r="A41" t="s">
        <v>54</v>
      </c>
      <c r="B41" t="s">
        <v>55</v>
      </c>
      <c r="C41">
        <v>1.1000000000000001</v>
      </c>
      <c r="D41">
        <f t="shared" si="2"/>
        <v>4</v>
      </c>
      <c r="E41">
        <v>9.8000000000000007</v>
      </c>
      <c r="F41" t="s">
        <v>19</v>
      </c>
      <c r="G41" t="s">
        <v>12</v>
      </c>
    </row>
    <row r="42" spans="1:7" x14ac:dyDescent="0.25">
      <c r="A42" t="s">
        <v>54</v>
      </c>
      <c r="B42" t="s">
        <v>56</v>
      </c>
      <c r="C42">
        <v>0</v>
      </c>
      <c r="D42">
        <f t="shared" si="2"/>
        <v>0</v>
      </c>
      <c r="E42">
        <v>2.9</v>
      </c>
      <c r="F42" t="s">
        <v>19</v>
      </c>
      <c r="G42" t="s">
        <v>12</v>
      </c>
    </row>
    <row r="43" spans="1:7" x14ac:dyDescent="0.25">
      <c r="A43" t="s">
        <v>54</v>
      </c>
      <c r="B43" t="s">
        <v>57</v>
      </c>
      <c r="C43">
        <v>0.3</v>
      </c>
      <c r="D43">
        <f t="shared" si="2"/>
        <v>1</v>
      </c>
      <c r="E43">
        <v>2.2000000000000002</v>
      </c>
      <c r="F43" t="s">
        <v>19</v>
      </c>
      <c r="G43" t="s">
        <v>12</v>
      </c>
    </row>
    <row r="44" spans="1:7" x14ac:dyDescent="0.25">
      <c r="A44" t="s">
        <v>54</v>
      </c>
      <c r="B44" t="s">
        <v>58</v>
      </c>
      <c r="C44">
        <v>0.8</v>
      </c>
      <c r="D44">
        <f t="shared" si="2"/>
        <v>3</v>
      </c>
      <c r="E44">
        <v>1.9</v>
      </c>
      <c r="F44" t="s">
        <v>19</v>
      </c>
      <c r="G44" t="s">
        <v>12</v>
      </c>
    </row>
    <row r="45" spans="1:7" x14ac:dyDescent="0.25">
      <c r="A45" t="s">
        <v>59</v>
      </c>
      <c r="B45" t="s">
        <v>60</v>
      </c>
      <c r="C45">
        <v>21.1</v>
      </c>
      <c r="D45">
        <f>ROUND((C$9*C45/100),0)</f>
        <v>34</v>
      </c>
      <c r="E45">
        <v>30.2</v>
      </c>
      <c r="F45" t="s">
        <v>19</v>
      </c>
      <c r="G45" t="s">
        <v>16</v>
      </c>
    </row>
    <row r="46" spans="1:7" x14ac:dyDescent="0.25">
      <c r="A46" t="s">
        <v>59</v>
      </c>
      <c r="B46" t="s">
        <v>61</v>
      </c>
      <c r="C46">
        <v>42.9</v>
      </c>
      <c r="D46">
        <f t="shared" ref="D46:D56" si="3">ROUND((C$9*C46/100),0)</f>
        <v>69</v>
      </c>
      <c r="E46">
        <v>34.1</v>
      </c>
      <c r="F46" t="s">
        <v>19</v>
      </c>
      <c r="G46" t="s">
        <v>16</v>
      </c>
    </row>
    <row r="47" spans="1:7" x14ac:dyDescent="0.25">
      <c r="A47" t="s">
        <v>59</v>
      </c>
      <c r="B47" t="s">
        <v>62</v>
      </c>
      <c r="C47">
        <v>17.399999999999999</v>
      </c>
      <c r="D47">
        <f t="shared" si="3"/>
        <v>28</v>
      </c>
      <c r="E47">
        <v>16</v>
      </c>
      <c r="F47" t="s">
        <v>19</v>
      </c>
      <c r="G47" t="s">
        <v>16</v>
      </c>
    </row>
    <row r="48" spans="1:7" x14ac:dyDescent="0.25">
      <c r="A48" t="s">
        <v>59</v>
      </c>
      <c r="B48" t="s">
        <v>63</v>
      </c>
      <c r="C48">
        <v>18.600000000000001</v>
      </c>
      <c r="D48">
        <f t="shared" si="3"/>
        <v>30</v>
      </c>
      <c r="E48">
        <v>19.8</v>
      </c>
      <c r="F48" t="s">
        <v>19</v>
      </c>
      <c r="G48" t="s">
        <v>16</v>
      </c>
    </row>
    <row r="49" spans="1:7" x14ac:dyDescent="0.25">
      <c r="A49" t="s">
        <v>64</v>
      </c>
      <c r="B49" t="s">
        <v>65</v>
      </c>
      <c r="C49">
        <v>20.6</v>
      </c>
      <c r="D49">
        <f t="shared" si="3"/>
        <v>33</v>
      </c>
      <c r="E49">
        <v>30.2</v>
      </c>
      <c r="F49" t="s">
        <v>19</v>
      </c>
      <c r="G49" t="s">
        <v>16</v>
      </c>
    </row>
    <row r="50" spans="1:7" x14ac:dyDescent="0.25">
      <c r="A50" t="s">
        <v>64</v>
      </c>
      <c r="B50" t="s">
        <v>66</v>
      </c>
      <c r="C50">
        <v>73.8</v>
      </c>
      <c r="D50">
        <f t="shared" si="3"/>
        <v>118</v>
      </c>
      <c r="E50">
        <v>63</v>
      </c>
      <c r="F50" t="s">
        <v>19</v>
      </c>
      <c r="G50" t="s">
        <v>16</v>
      </c>
    </row>
    <row r="51" spans="1:7" x14ac:dyDescent="0.25">
      <c r="A51" t="s">
        <v>64</v>
      </c>
      <c r="B51" t="s">
        <v>67</v>
      </c>
      <c r="C51">
        <v>5.6</v>
      </c>
      <c r="D51">
        <f t="shared" si="3"/>
        <v>9</v>
      </c>
      <c r="E51">
        <v>6.8</v>
      </c>
      <c r="F51" t="s">
        <v>19</v>
      </c>
      <c r="G51" t="s">
        <v>16</v>
      </c>
    </row>
    <row r="52" spans="1:7" x14ac:dyDescent="0.25">
      <c r="A52" t="s">
        <v>68</v>
      </c>
      <c r="B52" t="s">
        <v>69</v>
      </c>
      <c r="C52">
        <v>52.8</v>
      </c>
      <c r="D52">
        <f t="shared" si="3"/>
        <v>84</v>
      </c>
      <c r="E52">
        <v>48.3</v>
      </c>
      <c r="F52" t="s">
        <v>19</v>
      </c>
      <c r="G52" t="s">
        <v>16</v>
      </c>
    </row>
    <row r="53" spans="1:7" x14ac:dyDescent="0.25">
      <c r="A53" t="s">
        <v>68</v>
      </c>
      <c r="B53" t="s">
        <v>70</v>
      </c>
      <c r="C53">
        <v>36</v>
      </c>
      <c r="D53">
        <f t="shared" si="3"/>
        <v>58</v>
      </c>
      <c r="E53">
        <v>33.5</v>
      </c>
      <c r="F53" t="s">
        <v>19</v>
      </c>
      <c r="G53" t="s">
        <v>16</v>
      </c>
    </row>
    <row r="54" spans="1:7" x14ac:dyDescent="0.25">
      <c r="A54" t="s">
        <v>68</v>
      </c>
      <c r="B54" t="s">
        <v>71</v>
      </c>
      <c r="C54">
        <v>8.1</v>
      </c>
      <c r="D54">
        <f t="shared" si="3"/>
        <v>13</v>
      </c>
      <c r="E54">
        <v>14.3</v>
      </c>
      <c r="F54" t="s">
        <v>19</v>
      </c>
      <c r="G54" t="s">
        <v>16</v>
      </c>
    </row>
    <row r="55" spans="1:7" x14ac:dyDescent="0.25">
      <c r="A55" t="s">
        <v>68</v>
      </c>
      <c r="B55" t="s">
        <v>72</v>
      </c>
      <c r="C55">
        <v>3.1</v>
      </c>
      <c r="D55">
        <f t="shared" si="3"/>
        <v>5</v>
      </c>
      <c r="E55">
        <v>3.7</v>
      </c>
      <c r="F55" t="s">
        <v>19</v>
      </c>
      <c r="G55" t="s">
        <v>16</v>
      </c>
    </row>
    <row r="56" spans="1:7" x14ac:dyDescent="0.25">
      <c r="A56" t="s">
        <v>68</v>
      </c>
      <c r="B56" t="s">
        <v>73</v>
      </c>
      <c r="C56">
        <v>0</v>
      </c>
      <c r="D56">
        <f t="shared" si="3"/>
        <v>0</v>
      </c>
      <c r="E56">
        <v>0.2</v>
      </c>
      <c r="F56" t="s">
        <v>19</v>
      </c>
      <c r="G56" t="s">
        <v>16</v>
      </c>
    </row>
    <row r="57" spans="1:7" x14ac:dyDescent="0.25">
      <c r="A57" t="s">
        <v>74</v>
      </c>
      <c r="B57" t="s">
        <v>75</v>
      </c>
      <c r="C57">
        <v>0.5</v>
      </c>
      <c r="D57">
        <f t="shared" ref="D57:D73" si="4">ROUND((C$8*C57/100),0)</f>
        <v>2</v>
      </c>
      <c r="E57">
        <v>9.3000000000000007</v>
      </c>
      <c r="F57" t="s">
        <v>19</v>
      </c>
      <c r="G57" t="s">
        <v>12</v>
      </c>
    </row>
    <row r="58" spans="1:7" x14ac:dyDescent="0.25">
      <c r="A58" t="s">
        <v>74</v>
      </c>
      <c r="B58" t="s">
        <v>76</v>
      </c>
      <c r="C58">
        <v>0</v>
      </c>
      <c r="D58">
        <f t="shared" si="4"/>
        <v>0</v>
      </c>
      <c r="E58">
        <v>4</v>
      </c>
      <c r="F58" t="s">
        <v>19</v>
      </c>
      <c r="G58" t="s">
        <v>12</v>
      </c>
    </row>
    <row r="59" spans="1:7" x14ac:dyDescent="0.25">
      <c r="A59" t="s">
        <v>74</v>
      </c>
      <c r="B59" t="s">
        <v>77</v>
      </c>
      <c r="C59">
        <v>1.3</v>
      </c>
      <c r="D59">
        <f t="shared" si="4"/>
        <v>5</v>
      </c>
      <c r="E59">
        <v>2.9</v>
      </c>
      <c r="F59" t="s">
        <v>19</v>
      </c>
      <c r="G59" t="s">
        <v>12</v>
      </c>
    </row>
    <row r="60" spans="1:7" x14ac:dyDescent="0.25">
      <c r="A60" t="s">
        <v>74</v>
      </c>
      <c r="B60" t="s">
        <v>78</v>
      </c>
      <c r="C60">
        <v>97.7</v>
      </c>
      <c r="D60">
        <f t="shared" si="4"/>
        <v>371</v>
      </c>
      <c r="E60">
        <v>81.7</v>
      </c>
      <c r="F60" t="s">
        <v>19</v>
      </c>
      <c r="G60" t="s">
        <v>12</v>
      </c>
    </row>
    <row r="61" spans="1:7" x14ac:dyDescent="0.25">
      <c r="A61" t="s">
        <v>74</v>
      </c>
      <c r="B61" t="s">
        <v>79</v>
      </c>
      <c r="C61">
        <v>0.5</v>
      </c>
      <c r="D61">
        <f t="shared" si="4"/>
        <v>2</v>
      </c>
      <c r="E61">
        <v>2.1</v>
      </c>
      <c r="F61" t="s">
        <v>19</v>
      </c>
      <c r="G61" t="s">
        <v>12</v>
      </c>
    </row>
    <row r="62" spans="1:7" x14ac:dyDescent="0.25">
      <c r="A62" t="s">
        <v>80</v>
      </c>
      <c r="B62" t="s">
        <v>81</v>
      </c>
      <c r="C62">
        <v>96.9</v>
      </c>
      <c r="D62">
        <f t="shared" si="4"/>
        <v>368</v>
      </c>
      <c r="E62">
        <v>88.3</v>
      </c>
      <c r="F62" t="s">
        <v>19</v>
      </c>
      <c r="G62" t="s">
        <v>12</v>
      </c>
    </row>
    <row r="63" spans="1:7" x14ac:dyDescent="0.25">
      <c r="A63" t="s">
        <v>80</v>
      </c>
      <c r="B63" t="s">
        <v>82</v>
      </c>
      <c r="C63">
        <v>1</v>
      </c>
      <c r="D63">
        <f t="shared" si="4"/>
        <v>4</v>
      </c>
      <c r="E63">
        <v>2</v>
      </c>
      <c r="F63" t="s">
        <v>19</v>
      </c>
      <c r="G63" t="s">
        <v>12</v>
      </c>
    </row>
    <row r="64" spans="1:7" x14ac:dyDescent="0.25">
      <c r="A64" t="s">
        <v>80</v>
      </c>
      <c r="B64" t="s">
        <v>83</v>
      </c>
      <c r="C64">
        <v>2.1</v>
      </c>
      <c r="D64">
        <f t="shared" si="4"/>
        <v>8</v>
      </c>
      <c r="E64">
        <v>9.6999999999999993</v>
      </c>
      <c r="F64" t="s">
        <v>19</v>
      </c>
      <c r="G64" t="s">
        <v>12</v>
      </c>
    </row>
    <row r="65" spans="1:7" x14ac:dyDescent="0.25">
      <c r="A65" t="s">
        <v>84</v>
      </c>
      <c r="B65" t="s">
        <v>85</v>
      </c>
      <c r="C65">
        <v>40.200000000000003</v>
      </c>
      <c r="D65">
        <f t="shared" si="4"/>
        <v>153</v>
      </c>
      <c r="E65">
        <v>37.200000000000003</v>
      </c>
      <c r="F65" t="s">
        <v>19</v>
      </c>
      <c r="G65" t="s">
        <v>12</v>
      </c>
    </row>
    <row r="66" spans="1:7" x14ac:dyDescent="0.25">
      <c r="A66" t="s">
        <v>84</v>
      </c>
      <c r="B66" t="s">
        <v>86</v>
      </c>
      <c r="C66">
        <v>54.6</v>
      </c>
      <c r="D66">
        <f t="shared" si="4"/>
        <v>207</v>
      </c>
      <c r="E66">
        <v>46.2</v>
      </c>
      <c r="F66" t="s">
        <v>19</v>
      </c>
      <c r="G66" t="s">
        <v>12</v>
      </c>
    </row>
    <row r="67" spans="1:7" x14ac:dyDescent="0.25">
      <c r="A67" t="s">
        <v>84</v>
      </c>
      <c r="B67" t="s">
        <v>87</v>
      </c>
      <c r="C67">
        <v>0</v>
      </c>
      <c r="D67">
        <f t="shared" si="4"/>
        <v>0</v>
      </c>
      <c r="E67">
        <v>0.5</v>
      </c>
      <c r="F67" t="s">
        <v>19</v>
      </c>
      <c r="G67" t="s">
        <v>12</v>
      </c>
    </row>
    <row r="68" spans="1:7" x14ac:dyDescent="0.25">
      <c r="A68" t="s">
        <v>84</v>
      </c>
      <c r="B68" t="s">
        <v>88</v>
      </c>
      <c r="C68">
        <v>0</v>
      </c>
      <c r="D68">
        <f t="shared" si="4"/>
        <v>0</v>
      </c>
      <c r="E68">
        <v>1.7</v>
      </c>
      <c r="F68" t="s">
        <v>19</v>
      </c>
      <c r="G68" t="s">
        <v>12</v>
      </c>
    </row>
    <row r="69" spans="1:7" x14ac:dyDescent="0.25">
      <c r="A69" t="s">
        <v>84</v>
      </c>
      <c r="B69" t="s">
        <v>89</v>
      </c>
      <c r="C69">
        <v>0</v>
      </c>
      <c r="D69">
        <f t="shared" si="4"/>
        <v>0</v>
      </c>
      <c r="E69">
        <v>0.5</v>
      </c>
      <c r="F69" t="s">
        <v>19</v>
      </c>
      <c r="G69" t="s">
        <v>12</v>
      </c>
    </row>
    <row r="70" spans="1:7" x14ac:dyDescent="0.25">
      <c r="A70" t="s">
        <v>84</v>
      </c>
      <c r="B70" t="s">
        <v>90</v>
      </c>
      <c r="C70">
        <v>0</v>
      </c>
      <c r="D70">
        <f t="shared" si="4"/>
        <v>0</v>
      </c>
      <c r="E70">
        <v>6.5</v>
      </c>
      <c r="F70" t="s">
        <v>19</v>
      </c>
      <c r="G70" t="s">
        <v>12</v>
      </c>
    </row>
    <row r="71" spans="1:7" x14ac:dyDescent="0.25">
      <c r="A71" t="s">
        <v>84</v>
      </c>
      <c r="B71" t="s">
        <v>91</v>
      </c>
      <c r="C71">
        <v>0</v>
      </c>
      <c r="D71">
        <f t="shared" si="4"/>
        <v>0</v>
      </c>
      <c r="E71">
        <v>0.9</v>
      </c>
      <c r="F71" t="s">
        <v>19</v>
      </c>
      <c r="G71" t="s">
        <v>12</v>
      </c>
    </row>
    <row r="72" spans="1:7" x14ac:dyDescent="0.25">
      <c r="A72" t="s">
        <v>84</v>
      </c>
      <c r="B72" t="s">
        <v>92</v>
      </c>
      <c r="C72">
        <v>0</v>
      </c>
      <c r="D72">
        <f t="shared" si="4"/>
        <v>0</v>
      </c>
      <c r="E72">
        <v>0.6</v>
      </c>
      <c r="F72" t="s">
        <v>19</v>
      </c>
      <c r="G72" t="s">
        <v>12</v>
      </c>
    </row>
    <row r="73" spans="1:7" x14ac:dyDescent="0.25">
      <c r="A73" t="s">
        <v>84</v>
      </c>
      <c r="B73" t="s">
        <v>93</v>
      </c>
      <c r="C73">
        <v>5.2</v>
      </c>
      <c r="D73">
        <f t="shared" si="4"/>
        <v>20</v>
      </c>
      <c r="E73">
        <v>6</v>
      </c>
      <c r="F73" t="s">
        <v>19</v>
      </c>
      <c r="G73" t="s">
        <v>12</v>
      </c>
    </row>
    <row r="74" spans="1:7" x14ac:dyDescent="0.25">
      <c r="A74" t="s">
        <v>94</v>
      </c>
      <c r="B74" t="s">
        <v>95</v>
      </c>
      <c r="C74">
        <v>99.5</v>
      </c>
      <c r="D74" s="1">
        <f>ROUND(((SUM(D$11:D$27))*C74/100),0)</f>
        <v>364</v>
      </c>
      <c r="E74">
        <v>91.1</v>
      </c>
      <c r="F74" t="s">
        <v>19</v>
      </c>
      <c r="G74" t="s">
        <v>96</v>
      </c>
    </row>
    <row r="75" spans="1:7" x14ac:dyDescent="0.25">
      <c r="A75" t="s">
        <v>94</v>
      </c>
      <c r="B75" t="s">
        <v>97</v>
      </c>
      <c r="C75">
        <v>0.5</v>
      </c>
      <c r="D75" s="1">
        <f t="shared" ref="D75:D78" si="5">ROUND(((SUM(D$11:D$27))*C75/100),0)</f>
        <v>2</v>
      </c>
      <c r="E75">
        <v>3.9</v>
      </c>
      <c r="F75" t="s">
        <v>19</v>
      </c>
      <c r="G75" t="s">
        <v>96</v>
      </c>
    </row>
    <row r="76" spans="1:7" x14ac:dyDescent="0.25">
      <c r="A76" t="s">
        <v>94</v>
      </c>
      <c r="B76" t="s">
        <v>98</v>
      </c>
      <c r="C76">
        <v>0</v>
      </c>
      <c r="D76" s="1">
        <f t="shared" si="5"/>
        <v>0</v>
      </c>
      <c r="E76">
        <v>3.2</v>
      </c>
      <c r="F76" t="s">
        <v>19</v>
      </c>
      <c r="G76" t="s">
        <v>96</v>
      </c>
    </row>
    <row r="77" spans="1:7" x14ac:dyDescent="0.25">
      <c r="A77" t="s">
        <v>94</v>
      </c>
      <c r="B77" t="s">
        <v>99</v>
      </c>
      <c r="C77">
        <v>0</v>
      </c>
      <c r="D77" s="1">
        <f t="shared" si="5"/>
        <v>0</v>
      </c>
      <c r="E77">
        <v>1.5</v>
      </c>
      <c r="F77" t="s">
        <v>19</v>
      </c>
      <c r="G77" t="s">
        <v>96</v>
      </c>
    </row>
    <row r="78" spans="1:7" x14ac:dyDescent="0.25">
      <c r="A78" t="s">
        <v>94</v>
      </c>
      <c r="B78" t="s">
        <v>100</v>
      </c>
      <c r="C78">
        <v>0</v>
      </c>
      <c r="D78" s="1">
        <f t="shared" si="5"/>
        <v>0</v>
      </c>
      <c r="E78">
        <v>0.3</v>
      </c>
      <c r="F78" t="s">
        <v>19</v>
      </c>
      <c r="G78" t="s">
        <v>96</v>
      </c>
    </row>
    <row r="79" spans="1:7" x14ac:dyDescent="0.25">
      <c r="A79" t="s">
        <v>101</v>
      </c>
      <c r="B79" t="s">
        <v>102</v>
      </c>
      <c r="C79">
        <v>99.4</v>
      </c>
      <c r="D79">
        <f t="shared" ref="D79:D103" si="6">ROUND((C$9*C79/100),0)</f>
        <v>159</v>
      </c>
      <c r="E79">
        <v>77.900000000000006</v>
      </c>
      <c r="F79" t="s">
        <v>19</v>
      </c>
      <c r="G79" t="s">
        <v>16</v>
      </c>
    </row>
    <row r="80" spans="1:7" x14ac:dyDescent="0.25">
      <c r="A80" t="s">
        <v>101</v>
      </c>
      <c r="B80" t="s">
        <v>103</v>
      </c>
      <c r="C80">
        <v>0</v>
      </c>
      <c r="D80">
        <f t="shared" si="6"/>
        <v>0</v>
      </c>
      <c r="E80">
        <v>21.7</v>
      </c>
      <c r="F80" t="s">
        <v>19</v>
      </c>
      <c r="G80" t="s">
        <v>16</v>
      </c>
    </row>
    <row r="81" spans="1:7" x14ac:dyDescent="0.25">
      <c r="A81" t="s">
        <v>101</v>
      </c>
      <c r="B81" t="s">
        <v>104</v>
      </c>
      <c r="C81">
        <v>0.6</v>
      </c>
      <c r="D81">
        <f t="shared" si="6"/>
        <v>1</v>
      </c>
      <c r="E81">
        <v>0.4</v>
      </c>
      <c r="F81" t="s">
        <v>19</v>
      </c>
      <c r="G81" t="s">
        <v>16</v>
      </c>
    </row>
    <row r="82" spans="1:7" x14ac:dyDescent="0.25">
      <c r="A82" t="s">
        <v>105</v>
      </c>
      <c r="B82" t="s">
        <v>106</v>
      </c>
      <c r="C82">
        <v>8.1</v>
      </c>
      <c r="D82">
        <f t="shared" si="6"/>
        <v>13</v>
      </c>
      <c r="E82">
        <v>23.3</v>
      </c>
      <c r="F82" t="s">
        <v>19</v>
      </c>
      <c r="G82" t="s">
        <v>16</v>
      </c>
    </row>
    <row r="83" spans="1:7" x14ac:dyDescent="0.25">
      <c r="A83" t="s">
        <v>105</v>
      </c>
      <c r="B83" t="s">
        <v>107</v>
      </c>
      <c r="C83">
        <v>32.9</v>
      </c>
      <c r="D83">
        <f t="shared" si="6"/>
        <v>53</v>
      </c>
      <c r="E83">
        <v>41.3</v>
      </c>
      <c r="F83" t="s">
        <v>19</v>
      </c>
      <c r="G83" t="s">
        <v>16</v>
      </c>
    </row>
    <row r="84" spans="1:7" x14ac:dyDescent="0.25">
      <c r="A84" t="s">
        <v>105</v>
      </c>
      <c r="B84" t="s">
        <v>108</v>
      </c>
      <c r="C84">
        <v>36</v>
      </c>
      <c r="D84">
        <f t="shared" si="6"/>
        <v>58</v>
      </c>
      <c r="E84">
        <v>26.2</v>
      </c>
      <c r="F84" t="s">
        <v>19</v>
      </c>
      <c r="G84" t="s">
        <v>16</v>
      </c>
    </row>
    <row r="85" spans="1:7" x14ac:dyDescent="0.25">
      <c r="A85" t="s">
        <v>105</v>
      </c>
      <c r="B85" t="s">
        <v>109</v>
      </c>
      <c r="C85">
        <v>23</v>
      </c>
      <c r="D85">
        <f t="shared" si="6"/>
        <v>37</v>
      </c>
      <c r="E85">
        <v>9.1999999999999993</v>
      </c>
      <c r="F85" t="s">
        <v>19</v>
      </c>
      <c r="G85" t="s">
        <v>16</v>
      </c>
    </row>
    <row r="86" spans="1:7" x14ac:dyDescent="0.25">
      <c r="A86" t="s">
        <v>110</v>
      </c>
      <c r="B86" t="s">
        <v>111</v>
      </c>
      <c r="C86">
        <v>3</v>
      </c>
      <c r="D86">
        <f t="shared" si="6"/>
        <v>5</v>
      </c>
      <c r="E86">
        <v>1.5</v>
      </c>
      <c r="F86" t="s">
        <v>19</v>
      </c>
      <c r="G86" t="s">
        <v>16</v>
      </c>
    </row>
    <row r="87" spans="1:7" x14ac:dyDescent="0.25">
      <c r="A87" t="s">
        <v>110</v>
      </c>
      <c r="B87" t="s">
        <v>112</v>
      </c>
      <c r="C87">
        <v>97</v>
      </c>
      <c r="D87">
        <f t="shared" si="6"/>
        <v>155</v>
      </c>
      <c r="E87">
        <v>98.5</v>
      </c>
      <c r="F87" t="s">
        <v>19</v>
      </c>
      <c r="G87" t="s">
        <v>16</v>
      </c>
    </row>
    <row r="88" spans="1:7" x14ac:dyDescent="0.25">
      <c r="A88" t="s">
        <v>113</v>
      </c>
      <c r="B88" t="s">
        <v>114</v>
      </c>
      <c r="C88">
        <v>1.2</v>
      </c>
      <c r="D88">
        <f t="shared" si="6"/>
        <v>2</v>
      </c>
      <c r="E88">
        <v>11.4</v>
      </c>
      <c r="F88" t="s">
        <v>19</v>
      </c>
      <c r="G88" t="s">
        <v>16</v>
      </c>
    </row>
    <row r="89" spans="1:7" x14ac:dyDescent="0.25">
      <c r="A89" t="s">
        <v>113</v>
      </c>
      <c r="B89" t="s">
        <v>115</v>
      </c>
      <c r="C89">
        <v>16.8</v>
      </c>
      <c r="D89">
        <f t="shared" si="6"/>
        <v>27</v>
      </c>
      <c r="E89">
        <v>27.1</v>
      </c>
      <c r="F89" t="s">
        <v>19</v>
      </c>
      <c r="G89" t="s">
        <v>16</v>
      </c>
    </row>
    <row r="90" spans="1:7" x14ac:dyDescent="0.25">
      <c r="A90" t="s">
        <v>113</v>
      </c>
      <c r="B90" t="s">
        <v>116</v>
      </c>
      <c r="C90">
        <v>48.4</v>
      </c>
      <c r="D90">
        <f t="shared" si="6"/>
        <v>77</v>
      </c>
      <c r="E90">
        <v>40.4</v>
      </c>
      <c r="F90" t="s">
        <v>19</v>
      </c>
      <c r="G90" t="s">
        <v>16</v>
      </c>
    </row>
    <row r="91" spans="1:7" x14ac:dyDescent="0.25">
      <c r="A91" t="s">
        <v>113</v>
      </c>
      <c r="B91" t="s">
        <v>117</v>
      </c>
      <c r="C91">
        <v>33.5</v>
      </c>
      <c r="D91">
        <f t="shared" si="6"/>
        <v>54</v>
      </c>
      <c r="E91">
        <v>21.1</v>
      </c>
      <c r="F91" t="s">
        <v>19</v>
      </c>
      <c r="G91" t="s">
        <v>16</v>
      </c>
    </row>
    <row r="92" spans="1:7" x14ac:dyDescent="0.25">
      <c r="A92" t="s">
        <v>118</v>
      </c>
      <c r="B92" t="s">
        <v>119</v>
      </c>
      <c r="C92">
        <v>59.4</v>
      </c>
      <c r="D92">
        <f t="shared" si="6"/>
        <v>95</v>
      </c>
      <c r="E92">
        <v>35.9</v>
      </c>
      <c r="F92" t="s">
        <v>19</v>
      </c>
      <c r="G92" t="s">
        <v>16</v>
      </c>
    </row>
    <row r="93" spans="1:7" x14ac:dyDescent="0.25">
      <c r="A93" t="s">
        <v>118</v>
      </c>
      <c r="B93">
        <v>1</v>
      </c>
      <c r="C93">
        <v>25.6</v>
      </c>
      <c r="D93">
        <f t="shared" si="6"/>
        <v>41</v>
      </c>
      <c r="E93">
        <v>33.299999999999997</v>
      </c>
      <c r="F93" t="s">
        <v>19</v>
      </c>
      <c r="G93" t="s">
        <v>16</v>
      </c>
    </row>
    <row r="94" spans="1:7" x14ac:dyDescent="0.25">
      <c r="A94" t="s">
        <v>118</v>
      </c>
      <c r="B94">
        <v>0</v>
      </c>
      <c r="C94">
        <v>13.8</v>
      </c>
      <c r="D94">
        <f t="shared" si="6"/>
        <v>22</v>
      </c>
      <c r="E94">
        <v>26.5</v>
      </c>
      <c r="F94" t="s">
        <v>19</v>
      </c>
      <c r="G94" t="s">
        <v>16</v>
      </c>
    </row>
    <row r="95" spans="1:7" x14ac:dyDescent="0.25">
      <c r="A95" t="s">
        <v>118</v>
      </c>
      <c r="B95">
        <v>-1</v>
      </c>
      <c r="C95">
        <v>1.2</v>
      </c>
      <c r="D95">
        <f t="shared" si="6"/>
        <v>2</v>
      </c>
      <c r="E95">
        <v>3.6</v>
      </c>
      <c r="F95" t="s">
        <v>19</v>
      </c>
      <c r="G95" t="s">
        <v>16</v>
      </c>
    </row>
    <row r="96" spans="1:7" x14ac:dyDescent="0.25">
      <c r="A96" t="s">
        <v>118</v>
      </c>
      <c r="B96" t="s">
        <v>120</v>
      </c>
      <c r="C96">
        <v>0</v>
      </c>
      <c r="D96">
        <f t="shared" si="6"/>
        <v>0</v>
      </c>
      <c r="E96">
        <v>0.7</v>
      </c>
      <c r="F96" t="s">
        <v>19</v>
      </c>
      <c r="G96" t="s">
        <v>16</v>
      </c>
    </row>
    <row r="97" spans="1:7" x14ac:dyDescent="0.25">
      <c r="A97" t="s">
        <v>121</v>
      </c>
      <c r="B97" t="s">
        <v>122</v>
      </c>
      <c r="C97">
        <v>50</v>
      </c>
      <c r="D97">
        <f t="shared" si="6"/>
        <v>80</v>
      </c>
      <c r="E97">
        <v>32.799999999999997</v>
      </c>
      <c r="F97" t="s">
        <v>19</v>
      </c>
      <c r="G97" t="s">
        <v>16</v>
      </c>
    </row>
    <row r="98" spans="1:7" x14ac:dyDescent="0.25">
      <c r="A98" t="s">
        <v>121</v>
      </c>
      <c r="B98" t="s">
        <v>123</v>
      </c>
      <c r="C98">
        <v>25.6</v>
      </c>
      <c r="D98">
        <f t="shared" si="6"/>
        <v>41</v>
      </c>
      <c r="E98">
        <v>29.7</v>
      </c>
      <c r="F98" t="s">
        <v>19</v>
      </c>
      <c r="G98" t="s">
        <v>16</v>
      </c>
    </row>
    <row r="99" spans="1:7" x14ac:dyDescent="0.25">
      <c r="A99" t="s">
        <v>121</v>
      </c>
      <c r="B99" t="s">
        <v>124</v>
      </c>
      <c r="C99">
        <v>13.1</v>
      </c>
      <c r="D99">
        <f t="shared" si="6"/>
        <v>21</v>
      </c>
      <c r="E99">
        <v>17.100000000000001</v>
      </c>
      <c r="F99" t="s">
        <v>19</v>
      </c>
      <c r="G99" t="s">
        <v>16</v>
      </c>
    </row>
    <row r="100" spans="1:7" x14ac:dyDescent="0.25">
      <c r="A100" t="s">
        <v>121</v>
      </c>
      <c r="B100" t="s">
        <v>125</v>
      </c>
      <c r="C100">
        <v>11.2</v>
      </c>
      <c r="D100">
        <f t="shared" si="6"/>
        <v>18</v>
      </c>
      <c r="E100">
        <v>20.399999999999999</v>
      </c>
      <c r="F100" t="s">
        <v>19</v>
      </c>
      <c r="G100" t="s">
        <v>16</v>
      </c>
    </row>
    <row r="101" spans="1:7" x14ac:dyDescent="0.25">
      <c r="A101" t="s">
        <v>126</v>
      </c>
      <c r="B101" t="s">
        <v>127</v>
      </c>
      <c r="C101">
        <v>95.8</v>
      </c>
      <c r="D101">
        <f t="shared" si="6"/>
        <v>153</v>
      </c>
      <c r="E101">
        <v>94.7</v>
      </c>
      <c r="F101" t="s">
        <v>19</v>
      </c>
      <c r="G101" t="s">
        <v>16</v>
      </c>
    </row>
    <row r="102" spans="1:7" x14ac:dyDescent="0.25">
      <c r="A102" t="s">
        <v>126</v>
      </c>
      <c r="B102" t="s">
        <v>128</v>
      </c>
      <c r="C102">
        <v>2.6</v>
      </c>
      <c r="D102">
        <f t="shared" si="6"/>
        <v>4</v>
      </c>
      <c r="E102">
        <v>4.0999999999999996</v>
      </c>
      <c r="F102" t="s">
        <v>19</v>
      </c>
      <c r="G102" t="s">
        <v>16</v>
      </c>
    </row>
    <row r="103" spans="1:7" x14ac:dyDescent="0.25">
      <c r="A103" t="s">
        <v>126</v>
      </c>
      <c r="B103" t="s">
        <v>129</v>
      </c>
      <c r="C103">
        <v>1.6</v>
      </c>
      <c r="D103">
        <f t="shared" si="6"/>
        <v>3</v>
      </c>
      <c r="E103">
        <v>1.2</v>
      </c>
      <c r="F103" t="s">
        <v>19</v>
      </c>
      <c r="G103" t="s">
        <v>16</v>
      </c>
    </row>
    <row r="104" spans="1:7" x14ac:dyDescent="0.25">
      <c r="A104" t="s">
        <v>130</v>
      </c>
      <c r="B104" t="s">
        <v>131</v>
      </c>
      <c r="C104">
        <v>31.9</v>
      </c>
      <c r="D104" s="1">
        <f>ROUND((D$120*C104/100),0)</f>
        <v>61</v>
      </c>
      <c r="E104">
        <v>35.4</v>
      </c>
      <c r="F104" t="s">
        <v>19</v>
      </c>
      <c r="G104" t="s">
        <v>132</v>
      </c>
    </row>
    <row r="105" spans="1:7" x14ac:dyDescent="0.25">
      <c r="A105" t="s">
        <v>130</v>
      </c>
      <c r="B105" t="s">
        <v>133</v>
      </c>
      <c r="C105">
        <v>10.8</v>
      </c>
      <c r="D105" s="1">
        <f t="shared" ref="D105:D119" si="7">ROUND((D$120*C105/100),0)</f>
        <v>21</v>
      </c>
      <c r="E105">
        <v>14.6</v>
      </c>
      <c r="F105" t="s">
        <v>19</v>
      </c>
      <c r="G105" t="s">
        <v>132</v>
      </c>
    </row>
    <row r="106" spans="1:7" x14ac:dyDescent="0.25">
      <c r="A106" t="s">
        <v>130</v>
      </c>
      <c r="B106" t="s">
        <v>134</v>
      </c>
      <c r="C106">
        <v>8.1</v>
      </c>
      <c r="D106" s="1">
        <f t="shared" si="7"/>
        <v>15</v>
      </c>
      <c r="E106">
        <v>4.4000000000000004</v>
      </c>
      <c r="F106" t="s">
        <v>19</v>
      </c>
      <c r="G106" t="s">
        <v>132</v>
      </c>
    </row>
    <row r="107" spans="1:7" x14ac:dyDescent="0.25">
      <c r="A107" t="s">
        <v>130</v>
      </c>
      <c r="B107" t="s">
        <v>135</v>
      </c>
      <c r="C107">
        <v>29.2</v>
      </c>
      <c r="D107" s="1">
        <f t="shared" si="7"/>
        <v>56</v>
      </c>
      <c r="E107">
        <v>31.2</v>
      </c>
      <c r="F107" t="s">
        <v>19</v>
      </c>
      <c r="G107" t="s">
        <v>132</v>
      </c>
    </row>
    <row r="108" spans="1:7" x14ac:dyDescent="0.25">
      <c r="A108" t="s">
        <v>130</v>
      </c>
      <c r="B108" t="s">
        <v>136</v>
      </c>
      <c r="C108">
        <v>20</v>
      </c>
      <c r="D108" s="1">
        <f t="shared" si="7"/>
        <v>38</v>
      </c>
      <c r="E108">
        <v>14.4</v>
      </c>
      <c r="F108" t="s">
        <v>19</v>
      </c>
      <c r="G108" t="s">
        <v>132</v>
      </c>
    </row>
    <row r="109" spans="1:7" x14ac:dyDescent="0.25">
      <c r="A109" t="s">
        <v>137</v>
      </c>
      <c r="B109" t="s">
        <v>138</v>
      </c>
      <c r="C109">
        <v>29</v>
      </c>
      <c r="D109" s="1">
        <f t="shared" si="7"/>
        <v>55</v>
      </c>
      <c r="E109">
        <v>31.2</v>
      </c>
      <c r="F109" t="s">
        <v>19</v>
      </c>
      <c r="G109" t="s">
        <v>132</v>
      </c>
    </row>
    <row r="110" spans="1:7" x14ac:dyDescent="0.25">
      <c r="A110" t="s">
        <v>137</v>
      </c>
      <c r="B110" t="s">
        <v>139</v>
      </c>
      <c r="C110">
        <v>0</v>
      </c>
      <c r="D110" s="1">
        <f t="shared" si="7"/>
        <v>0</v>
      </c>
      <c r="E110">
        <v>1.8</v>
      </c>
      <c r="F110" t="s">
        <v>19</v>
      </c>
      <c r="G110" t="s">
        <v>132</v>
      </c>
    </row>
    <row r="111" spans="1:7" x14ac:dyDescent="0.25">
      <c r="A111" t="s">
        <v>137</v>
      </c>
      <c r="B111" t="s">
        <v>140</v>
      </c>
      <c r="C111">
        <v>0</v>
      </c>
      <c r="D111" s="1">
        <f t="shared" si="7"/>
        <v>0</v>
      </c>
      <c r="E111">
        <v>1.9</v>
      </c>
      <c r="F111" t="s">
        <v>19</v>
      </c>
      <c r="G111" t="s">
        <v>132</v>
      </c>
    </row>
    <row r="112" spans="1:7" x14ac:dyDescent="0.25">
      <c r="A112" t="s">
        <v>137</v>
      </c>
      <c r="B112" t="s">
        <v>141</v>
      </c>
      <c r="C112">
        <v>0</v>
      </c>
      <c r="D112" s="1">
        <f t="shared" si="7"/>
        <v>0</v>
      </c>
      <c r="E112">
        <v>4.2</v>
      </c>
      <c r="F112" t="s">
        <v>19</v>
      </c>
      <c r="G112" t="s">
        <v>132</v>
      </c>
    </row>
    <row r="113" spans="1:7" x14ac:dyDescent="0.25">
      <c r="A113" t="s">
        <v>137</v>
      </c>
      <c r="B113" t="s">
        <v>142</v>
      </c>
      <c r="C113">
        <v>0.5</v>
      </c>
      <c r="D113" s="1">
        <f t="shared" si="7"/>
        <v>1</v>
      </c>
      <c r="E113">
        <v>0.7</v>
      </c>
      <c r="F113" t="s">
        <v>19</v>
      </c>
      <c r="G113" t="s">
        <v>132</v>
      </c>
    </row>
    <row r="114" spans="1:7" x14ac:dyDescent="0.25">
      <c r="A114" t="s">
        <v>137</v>
      </c>
      <c r="B114" t="s">
        <v>143</v>
      </c>
      <c r="C114">
        <v>0.5</v>
      </c>
      <c r="D114" s="1">
        <f t="shared" si="7"/>
        <v>1</v>
      </c>
      <c r="E114">
        <v>0.5</v>
      </c>
      <c r="F114" t="s">
        <v>19</v>
      </c>
      <c r="G114" t="s">
        <v>132</v>
      </c>
    </row>
    <row r="115" spans="1:7" x14ac:dyDescent="0.25">
      <c r="A115" t="s">
        <v>137</v>
      </c>
      <c r="B115" t="s">
        <v>144</v>
      </c>
      <c r="C115">
        <v>54.3</v>
      </c>
      <c r="D115" s="1">
        <f t="shared" si="7"/>
        <v>104</v>
      </c>
      <c r="E115">
        <v>45.1</v>
      </c>
      <c r="F115" t="s">
        <v>19</v>
      </c>
      <c r="G115" t="s">
        <v>132</v>
      </c>
    </row>
    <row r="116" spans="1:7" x14ac:dyDescent="0.25">
      <c r="A116" t="s">
        <v>137</v>
      </c>
      <c r="B116" t="s">
        <v>145</v>
      </c>
      <c r="C116">
        <v>4.8</v>
      </c>
      <c r="D116" s="1">
        <f t="shared" si="7"/>
        <v>9</v>
      </c>
      <c r="E116">
        <v>3.9</v>
      </c>
      <c r="F116" t="s">
        <v>19</v>
      </c>
      <c r="G116" t="s">
        <v>132</v>
      </c>
    </row>
    <row r="117" spans="1:7" x14ac:dyDescent="0.25">
      <c r="A117" t="s">
        <v>137</v>
      </c>
      <c r="B117" t="s">
        <v>146</v>
      </c>
      <c r="C117">
        <v>2.7</v>
      </c>
      <c r="D117" s="1">
        <f t="shared" si="7"/>
        <v>5</v>
      </c>
      <c r="E117">
        <v>2</v>
      </c>
      <c r="F117" t="s">
        <v>19</v>
      </c>
      <c r="G117" t="s">
        <v>132</v>
      </c>
    </row>
    <row r="118" spans="1:7" x14ac:dyDescent="0.25">
      <c r="A118" t="s">
        <v>137</v>
      </c>
      <c r="B118" t="s">
        <v>147</v>
      </c>
      <c r="C118">
        <v>4.8</v>
      </c>
      <c r="D118" s="1">
        <f t="shared" si="7"/>
        <v>9</v>
      </c>
      <c r="E118">
        <v>7.6</v>
      </c>
      <c r="F118" t="s">
        <v>19</v>
      </c>
      <c r="G118" t="s">
        <v>132</v>
      </c>
    </row>
    <row r="119" spans="1:7" x14ac:dyDescent="0.25">
      <c r="A119" t="s">
        <v>137</v>
      </c>
      <c r="B119" t="s">
        <v>148</v>
      </c>
      <c r="C119">
        <v>3.2</v>
      </c>
      <c r="D119" s="1">
        <f t="shared" si="7"/>
        <v>6</v>
      </c>
      <c r="E119">
        <v>1</v>
      </c>
      <c r="F119" t="s">
        <v>19</v>
      </c>
      <c r="G119" t="s">
        <v>132</v>
      </c>
    </row>
    <row r="120" spans="1:7" x14ac:dyDescent="0.25">
      <c r="A120" t="s">
        <v>149</v>
      </c>
      <c r="B120" t="s">
        <v>150</v>
      </c>
      <c r="C120">
        <v>57.3</v>
      </c>
      <c r="D120" s="1">
        <f t="shared" ref="D120:D122" si="8">ROUND(((SUM(D$13:D$27))*C120/100),0)</f>
        <v>191</v>
      </c>
      <c r="E120">
        <v>57.2</v>
      </c>
      <c r="F120" t="s">
        <v>19</v>
      </c>
      <c r="G120" t="s">
        <v>42</v>
      </c>
    </row>
    <row r="121" spans="1:7" x14ac:dyDescent="0.25">
      <c r="A121" t="s">
        <v>149</v>
      </c>
      <c r="B121" t="s">
        <v>151</v>
      </c>
      <c r="C121">
        <v>1.9</v>
      </c>
      <c r="D121" s="1">
        <f t="shared" si="8"/>
        <v>6</v>
      </c>
      <c r="E121">
        <v>3.4</v>
      </c>
      <c r="F121" t="s">
        <v>19</v>
      </c>
      <c r="G121" t="s">
        <v>42</v>
      </c>
    </row>
    <row r="122" spans="1:7" x14ac:dyDescent="0.25">
      <c r="A122" t="s">
        <v>149</v>
      </c>
      <c r="B122" t="s">
        <v>152</v>
      </c>
      <c r="C122">
        <v>40.9</v>
      </c>
      <c r="D122" s="1">
        <f t="shared" si="8"/>
        <v>136</v>
      </c>
      <c r="E122">
        <v>39.4</v>
      </c>
      <c r="F122" t="s">
        <v>19</v>
      </c>
      <c r="G122" t="s">
        <v>42</v>
      </c>
    </row>
    <row r="123" spans="1:7" x14ac:dyDescent="0.25">
      <c r="A123" t="s">
        <v>153</v>
      </c>
      <c r="B123" t="s">
        <v>154</v>
      </c>
      <c r="C123">
        <v>12.2</v>
      </c>
      <c r="D123" s="1">
        <f>ROUND(((D$121+D$122)*C123/100),0)</f>
        <v>17</v>
      </c>
      <c r="E123">
        <v>13.1</v>
      </c>
      <c r="F123" t="s">
        <v>19</v>
      </c>
      <c r="G123" t="s">
        <v>155</v>
      </c>
    </row>
    <row r="124" spans="1:7" x14ac:dyDescent="0.25">
      <c r="A124" t="s">
        <v>153</v>
      </c>
      <c r="B124" t="s">
        <v>156</v>
      </c>
      <c r="C124">
        <v>73.400000000000006</v>
      </c>
      <c r="D124" s="1">
        <f t="shared" ref="D124:D125" si="9">ROUND(((D$121+D$122)*C124/100),0)</f>
        <v>104</v>
      </c>
      <c r="E124">
        <v>61.4</v>
      </c>
      <c r="F124" t="s">
        <v>19</v>
      </c>
      <c r="G124" t="s">
        <v>155</v>
      </c>
    </row>
    <row r="125" spans="1:7" x14ac:dyDescent="0.25">
      <c r="A125" t="s">
        <v>153</v>
      </c>
      <c r="B125" t="s">
        <v>157</v>
      </c>
      <c r="C125">
        <v>14.4</v>
      </c>
      <c r="D125" s="1">
        <f t="shared" si="9"/>
        <v>20</v>
      </c>
      <c r="E125">
        <v>25.5</v>
      </c>
      <c r="F125" t="s">
        <v>19</v>
      </c>
      <c r="G125" t="s">
        <v>155</v>
      </c>
    </row>
    <row r="126" spans="1:7" x14ac:dyDescent="0.25">
      <c r="A126" t="s">
        <v>158</v>
      </c>
      <c r="B126" t="s">
        <v>159</v>
      </c>
      <c r="C126">
        <v>15.3</v>
      </c>
      <c r="D126" s="1">
        <f t="shared" ref="D126:D134" si="10">ROUND((D$120*C126/100),0)</f>
        <v>29</v>
      </c>
      <c r="E126">
        <v>12.8</v>
      </c>
      <c r="F126" t="s">
        <v>19</v>
      </c>
      <c r="G126" t="s">
        <v>132</v>
      </c>
    </row>
    <row r="127" spans="1:7" x14ac:dyDescent="0.25">
      <c r="A127" t="s">
        <v>158</v>
      </c>
      <c r="B127" t="s">
        <v>160</v>
      </c>
      <c r="C127">
        <v>20.8</v>
      </c>
      <c r="D127" s="1">
        <f t="shared" si="10"/>
        <v>40</v>
      </c>
      <c r="E127">
        <v>20.2</v>
      </c>
      <c r="F127" t="s">
        <v>19</v>
      </c>
      <c r="G127" t="s">
        <v>132</v>
      </c>
    </row>
    <row r="128" spans="1:7" x14ac:dyDescent="0.25">
      <c r="A128" t="s">
        <v>158</v>
      </c>
      <c r="B128" t="s">
        <v>161</v>
      </c>
      <c r="C128">
        <v>12.6</v>
      </c>
      <c r="D128" s="1">
        <f t="shared" si="10"/>
        <v>24</v>
      </c>
      <c r="E128">
        <v>13.2</v>
      </c>
      <c r="F128" t="s">
        <v>19</v>
      </c>
      <c r="G128" t="s">
        <v>132</v>
      </c>
    </row>
    <row r="129" spans="1:7" x14ac:dyDescent="0.25">
      <c r="A129" t="s">
        <v>158</v>
      </c>
      <c r="B129" t="s">
        <v>162</v>
      </c>
      <c r="C129">
        <v>9.8000000000000007</v>
      </c>
      <c r="D129" s="1">
        <f t="shared" si="10"/>
        <v>19</v>
      </c>
      <c r="E129">
        <v>9.3000000000000007</v>
      </c>
      <c r="F129" t="s">
        <v>19</v>
      </c>
      <c r="G129" t="s">
        <v>132</v>
      </c>
    </row>
    <row r="130" spans="1:7" x14ac:dyDescent="0.25">
      <c r="A130" t="s">
        <v>158</v>
      </c>
      <c r="B130" t="s">
        <v>163</v>
      </c>
      <c r="C130">
        <v>11.5</v>
      </c>
      <c r="D130" s="1">
        <f t="shared" si="10"/>
        <v>22</v>
      </c>
      <c r="E130">
        <v>10.3</v>
      </c>
      <c r="F130" t="s">
        <v>19</v>
      </c>
      <c r="G130" t="s">
        <v>132</v>
      </c>
    </row>
    <row r="131" spans="1:7" x14ac:dyDescent="0.25">
      <c r="A131" t="s">
        <v>158</v>
      </c>
      <c r="B131" t="s">
        <v>164</v>
      </c>
      <c r="C131">
        <v>12.6</v>
      </c>
      <c r="D131" s="1">
        <f t="shared" si="10"/>
        <v>24</v>
      </c>
      <c r="E131">
        <v>9.4</v>
      </c>
      <c r="F131" t="s">
        <v>19</v>
      </c>
      <c r="G131" t="s">
        <v>132</v>
      </c>
    </row>
    <row r="132" spans="1:7" x14ac:dyDescent="0.25">
      <c r="A132" t="s">
        <v>158</v>
      </c>
      <c r="B132" t="s">
        <v>165</v>
      </c>
      <c r="C132">
        <v>5.5</v>
      </c>
      <c r="D132" s="1">
        <f t="shared" si="10"/>
        <v>11</v>
      </c>
      <c r="E132">
        <v>7.5</v>
      </c>
      <c r="F132" t="s">
        <v>19</v>
      </c>
      <c r="G132" t="s">
        <v>132</v>
      </c>
    </row>
    <row r="133" spans="1:7" x14ac:dyDescent="0.25">
      <c r="A133" t="s">
        <v>158</v>
      </c>
      <c r="B133" t="s">
        <v>166</v>
      </c>
      <c r="C133">
        <v>2.2000000000000002</v>
      </c>
      <c r="D133" s="1">
        <f t="shared" si="10"/>
        <v>4</v>
      </c>
      <c r="E133">
        <v>7</v>
      </c>
      <c r="F133" t="s">
        <v>19</v>
      </c>
      <c r="G133" t="s">
        <v>132</v>
      </c>
    </row>
    <row r="134" spans="1:7" x14ac:dyDescent="0.25">
      <c r="A134" t="s">
        <v>158</v>
      </c>
      <c r="B134" t="s">
        <v>167</v>
      </c>
      <c r="C134">
        <v>9.8000000000000007</v>
      </c>
      <c r="D134" s="1">
        <f t="shared" si="10"/>
        <v>19</v>
      </c>
      <c r="E134">
        <v>10.5</v>
      </c>
      <c r="F134" t="s">
        <v>19</v>
      </c>
      <c r="G134" t="s">
        <v>132</v>
      </c>
    </row>
    <row r="135" spans="1:7" x14ac:dyDescent="0.25">
      <c r="A135" t="s">
        <v>168</v>
      </c>
      <c r="B135" t="s">
        <v>169</v>
      </c>
      <c r="C135">
        <v>15</v>
      </c>
      <c r="D135" s="1">
        <f t="shared" ref="D135:D143" si="11">ROUND(((SUM(D$13:D$27))*C135/100),0)</f>
        <v>50</v>
      </c>
      <c r="E135">
        <v>13.1</v>
      </c>
      <c r="F135" t="s">
        <v>19</v>
      </c>
      <c r="G135" t="s">
        <v>42</v>
      </c>
    </row>
    <row r="136" spans="1:7" x14ac:dyDescent="0.25">
      <c r="A136" t="s">
        <v>168</v>
      </c>
      <c r="B136" t="s">
        <v>170</v>
      </c>
      <c r="C136">
        <v>23</v>
      </c>
      <c r="D136" s="1">
        <f t="shared" si="11"/>
        <v>77</v>
      </c>
      <c r="E136">
        <v>19.899999999999999</v>
      </c>
      <c r="F136" t="s">
        <v>19</v>
      </c>
      <c r="G136" t="s">
        <v>42</v>
      </c>
    </row>
    <row r="137" spans="1:7" x14ac:dyDescent="0.25">
      <c r="A137" t="s">
        <v>168</v>
      </c>
      <c r="B137" t="s">
        <v>171</v>
      </c>
      <c r="C137">
        <v>13.8</v>
      </c>
      <c r="D137" s="1">
        <f t="shared" si="11"/>
        <v>46</v>
      </c>
      <c r="E137">
        <v>11.4</v>
      </c>
      <c r="F137" t="s">
        <v>19</v>
      </c>
      <c r="G137" t="s">
        <v>42</v>
      </c>
    </row>
    <row r="138" spans="1:7" x14ac:dyDescent="0.25">
      <c r="A138" t="s">
        <v>168</v>
      </c>
      <c r="B138" t="s">
        <v>172</v>
      </c>
      <c r="C138">
        <v>16.899999999999999</v>
      </c>
      <c r="D138" s="1">
        <f t="shared" si="11"/>
        <v>56</v>
      </c>
      <c r="E138">
        <v>10.6</v>
      </c>
      <c r="F138" t="s">
        <v>19</v>
      </c>
      <c r="G138" t="s">
        <v>42</v>
      </c>
    </row>
    <row r="139" spans="1:7" x14ac:dyDescent="0.25">
      <c r="A139" t="s">
        <v>168</v>
      </c>
      <c r="B139" t="s">
        <v>173</v>
      </c>
      <c r="C139">
        <v>6.4</v>
      </c>
      <c r="D139" s="1">
        <f t="shared" si="11"/>
        <v>21</v>
      </c>
      <c r="E139">
        <v>5.4</v>
      </c>
      <c r="F139" t="s">
        <v>19</v>
      </c>
      <c r="G139" t="s">
        <v>42</v>
      </c>
    </row>
    <row r="140" spans="1:7" x14ac:dyDescent="0.25">
      <c r="A140" t="s">
        <v>168</v>
      </c>
      <c r="B140" t="s">
        <v>174</v>
      </c>
      <c r="C140">
        <v>8</v>
      </c>
      <c r="D140" s="1">
        <f t="shared" si="11"/>
        <v>27</v>
      </c>
      <c r="E140">
        <v>11.4</v>
      </c>
      <c r="F140" t="s">
        <v>19</v>
      </c>
      <c r="G140" t="s">
        <v>42</v>
      </c>
    </row>
    <row r="141" spans="1:7" x14ac:dyDescent="0.25">
      <c r="A141" t="s">
        <v>168</v>
      </c>
      <c r="B141" t="s">
        <v>175</v>
      </c>
      <c r="C141">
        <v>8</v>
      </c>
      <c r="D141" s="1">
        <f t="shared" si="11"/>
        <v>27</v>
      </c>
      <c r="E141">
        <v>12.1</v>
      </c>
      <c r="F141" t="s">
        <v>19</v>
      </c>
      <c r="G141" t="s">
        <v>42</v>
      </c>
    </row>
    <row r="142" spans="1:7" x14ac:dyDescent="0.25">
      <c r="A142" t="s">
        <v>168</v>
      </c>
      <c r="B142" t="s">
        <v>176</v>
      </c>
      <c r="C142">
        <v>4.9000000000000004</v>
      </c>
      <c r="D142" s="1">
        <f t="shared" si="11"/>
        <v>16</v>
      </c>
      <c r="E142">
        <v>8.5</v>
      </c>
      <c r="F142" t="s">
        <v>19</v>
      </c>
      <c r="G142" t="s">
        <v>42</v>
      </c>
    </row>
    <row r="143" spans="1:7" x14ac:dyDescent="0.25">
      <c r="A143" t="s">
        <v>168</v>
      </c>
      <c r="B143" t="s">
        <v>177</v>
      </c>
      <c r="C143">
        <v>4</v>
      </c>
      <c r="D143" s="1">
        <f t="shared" si="11"/>
        <v>13</v>
      </c>
      <c r="E143">
        <v>7.7</v>
      </c>
      <c r="F143" t="s">
        <v>19</v>
      </c>
      <c r="G143" t="s">
        <v>42</v>
      </c>
    </row>
    <row r="144" spans="1:7" x14ac:dyDescent="0.25">
      <c r="A144" t="s">
        <v>178</v>
      </c>
      <c r="B144" t="s">
        <v>179</v>
      </c>
      <c r="C144">
        <v>10.199999999999999</v>
      </c>
      <c r="D144" s="1">
        <f t="shared" ref="D144:D147" si="12">ROUND((D$120*C144/100),0)</f>
        <v>19</v>
      </c>
      <c r="E144">
        <v>10.3</v>
      </c>
      <c r="F144" t="s">
        <v>19</v>
      </c>
      <c r="G144" t="s">
        <v>132</v>
      </c>
    </row>
    <row r="145" spans="1:7" x14ac:dyDescent="0.25">
      <c r="A145" t="s">
        <v>178</v>
      </c>
      <c r="B145" t="s">
        <v>180</v>
      </c>
      <c r="C145">
        <v>23</v>
      </c>
      <c r="D145" s="1">
        <f t="shared" si="12"/>
        <v>44</v>
      </c>
      <c r="E145">
        <v>19.5</v>
      </c>
      <c r="F145" t="s">
        <v>19</v>
      </c>
      <c r="G145" t="s">
        <v>132</v>
      </c>
    </row>
    <row r="146" spans="1:7" x14ac:dyDescent="0.25">
      <c r="A146" t="s">
        <v>178</v>
      </c>
      <c r="B146" t="s">
        <v>181</v>
      </c>
      <c r="C146">
        <v>54.5</v>
      </c>
      <c r="D146" s="1">
        <f t="shared" si="12"/>
        <v>104</v>
      </c>
      <c r="E146">
        <v>59.1</v>
      </c>
      <c r="F146" t="s">
        <v>19</v>
      </c>
      <c r="G146" t="s">
        <v>132</v>
      </c>
    </row>
    <row r="147" spans="1:7" x14ac:dyDescent="0.25">
      <c r="A147" t="s">
        <v>178</v>
      </c>
      <c r="B147" t="s">
        <v>182</v>
      </c>
      <c r="C147">
        <v>12.3</v>
      </c>
      <c r="D147" s="1">
        <f t="shared" si="12"/>
        <v>23</v>
      </c>
      <c r="E147">
        <v>11</v>
      </c>
      <c r="F147" t="s">
        <v>19</v>
      </c>
      <c r="G147" t="s">
        <v>132</v>
      </c>
    </row>
    <row r="148" spans="1:7" x14ac:dyDescent="0.25">
      <c r="A148" t="s">
        <v>183</v>
      </c>
      <c r="B148" t="s">
        <v>184</v>
      </c>
      <c r="C148">
        <v>16.7</v>
      </c>
      <c r="D148" s="1">
        <f t="shared" ref="D148:D152" si="13">ROUND(((SUM(D$13:D$27))*C148/100),0)</f>
        <v>56</v>
      </c>
      <c r="E148">
        <v>18.2</v>
      </c>
      <c r="F148" t="s">
        <v>19</v>
      </c>
      <c r="G148" t="s">
        <v>42</v>
      </c>
    </row>
    <row r="149" spans="1:7" x14ac:dyDescent="0.25">
      <c r="A149" t="s">
        <v>183</v>
      </c>
      <c r="B149" t="s">
        <v>185</v>
      </c>
      <c r="C149">
        <v>41</v>
      </c>
      <c r="D149" s="1">
        <f t="shared" si="13"/>
        <v>137</v>
      </c>
      <c r="E149">
        <v>39.9</v>
      </c>
      <c r="F149" t="s">
        <v>19</v>
      </c>
      <c r="G149" t="s">
        <v>42</v>
      </c>
    </row>
    <row r="150" spans="1:7" x14ac:dyDescent="0.25">
      <c r="A150" t="s">
        <v>183</v>
      </c>
      <c r="B150" t="s">
        <v>186</v>
      </c>
      <c r="C150">
        <v>5.2</v>
      </c>
      <c r="D150" s="1">
        <f t="shared" si="13"/>
        <v>17</v>
      </c>
      <c r="E150">
        <v>5.3</v>
      </c>
      <c r="F150" t="s">
        <v>19</v>
      </c>
      <c r="G150" t="s">
        <v>42</v>
      </c>
    </row>
    <row r="151" spans="1:7" x14ac:dyDescent="0.25">
      <c r="A151" t="s">
        <v>183</v>
      </c>
      <c r="B151" t="s">
        <v>187</v>
      </c>
      <c r="C151">
        <v>33</v>
      </c>
      <c r="D151" s="1">
        <f t="shared" si="13"/>
        <v>110</v>
      </c>
      <c r="E151">
        <v>33.799999999999997</v>
      </c>
      <c r="F151" t="s">
        <v>19</v>
      </c>
      <c r="G151" t="s">
        <v>42</v>
      </c>
    </row>
    <row r="152" spans="1:7" x14ac:dyDescent="0.25">
      <c r="A152" t="s">
        <v>183</v>
      </c>
      <c r="B152" t="s">
        <v>188</v>
      </c>
      <c r="C152">
        <v>4</v>
      </c>
      <c r="D152" s="1">
        <f t="shared" si="13"/>
        <v>13</v>
      </c>
      <c r="E152">
        <v>2.8</v>
      </c>
      <c r="F152" t="s">
        <v>19</v>
      </c>
      <c r="G152" t="s">
        <v>42</v>
      </c>
    </row>
    <row r="153" spans="1:7" x14ac:dyDescent="0.25">
      <c r="A153" t="s">
        <v>189</v>
      </c>
      <c r="B153" t="s">
        <v>190</v>
      </c>
      <c r="C153">
        <v>15.5</v>
      </c>
      <c r="D153">
        <f>ROUND(((SUM(D$11:D$27))*C153/100),0)</f>
        <v>57</v>
      </c>
      <c r="E153">
        <v>20.399999999999999</v>
      </c>
      <c r="F153" t="s">
        <v>19</v>
      </c>
      <c r="G153" t="s">
        <v>191</v>
      </c>
    </row>
    <row r="154" spans="1:7" x14ac:dyDescent="0.25">
      <c r="A154" t="s">
        <v>189</v>
      </c>
      <c r="B154" t="s">
        <v>192</v>
      </c>
      <c r="C154">
        <v>84.5</v>
      </c>
      <c r="D154">
        <f>ROUND(((SUM(D$11:D$27))*C154/100),0)</f>
        <v>309</v>
      </c>
      <c r="E154">
        <v>79.599999999999994</v>
      </c>
      <c r="F154" t="s">
        <v>19</v>
      </c>
      <c r="G154" t="s">
        <v>191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4"/>
  <sheetViews>
    <sheetView workbookViewId="0">
      <selection activeCell="C17" sqref="C17"/>
    </sheetView>
  </sheetViews>
  <sheetFormatPr defaultRowHeight="15" x14ac:dyDescent="0.25"/>
  <cols>
    <col min="1" max="2" width="25.7109375" customWidth="1"/>
    <col min="3" max="5" width="15.7109375" customWidth="1"/>
    <col min="7" max="7" width="30.7109375" customWidth="1"/>
  </cols>
  <sheetData>
    <row r="1" spans="1:7" x14ac:dyDescent="0.25">
      <c r="A1" t="s">
        <v>193</v>
      </c>
    </row>
    <row r="2" spans="1:7" x14ac:dyDescent="0.25">
      <c r="A2" t="s">
        <v>1</v>
      </c>
    </row>
    <row r="3" spans="1:7" x14ac:dyDescent="0.25">
      <c r="A3" s="1" t="s">
        <v>198</v>
      </c>
      <c r="B3" s="3"/>
      <c r="C3" s="3"/>
      <c r="D3" s="3"/>
      <c r="E3" s="3"/>
      <c r="F3" s="3"/>
      <c r="G3" s="3"/>
    </row>
    <row r="4" spans="1:7" x14ac:dyDescent="0.25">
      <c r="A4" t="s">
        <v>2</v>
      </c>
    </row>
    <row r="5" spans="1:7" x14ac:dyDescent="0.25">
      <c r="A5" t="s">
        <v>3</v>
      </c>
    </row>
    <row r="7" spans="1:7" x14ac:dyDescent="0.25">
      <c r="A7" t="s">
        <v>4</v>
      </c>
      <c r="B7" t="s">
        <v>5</v>
      </c>
      <c r="C7" t="s">
        <v>194</v>
      </c>
      <c r="E7" t="s">
        <v>7</v>
      </c>
      <c r="F7" t="s">
        <v>8</v>
      </c>
      <c r="G7" t="s">
        <v>9</v>
      </c>
    </row>
    <row r="8" spans="1:7" x14ac:dyDescent="0.25">
      <c r="A8" t="s">
        <v>10</v>
      </c>
      <c r="B8" t="s">
        <v>10</v>
      </c>
      <c r="C8">
        <v>280</v>
      </c>
      <c r="E8">
        <v>59597500</v>
      </c>
      <c r="F8" t="s">
        <v>11</v>
      </c>
      <c r="G8" t="s">
        <v>12</v>
      </c>
    </row>
    <row r="9" spans="1:7" x14ac:dyDescent="0.25">
      <c r="A9" t="s">
        <v>13</v>
      </c>
      <c r="B9" t="s">
        <v>14</v>
      </c>
      <c r="C9">
        <v>130</v>
      </c>
      <c r="E9">
        <v>24783200</v>
      </c>
      <c r="F9" t="s">
        <v>15</v>
      </c>
      <c r="G9" t="s">
        <v>16</v>
      </c>
    </row>
    <row r="10" spans="1:7" x14ac:dyDescent="0.25">
      <c r="A10" t="s">
        <v>17</v>
      </c>
      <c r="B10" t="s">
        <v>18</v>
      </c>
      <c r="C10">
        <v>3.9</v>
      </c>
      <c r="D10">
        <f>ROUND((C$8*C10/100),0)</f>
        <v>11</v>
      </c>
      <c r="E10">
        <v>5.4</v>
      </c>
      <c r="F10" t="s">
        <v>19</v>
      </c>
      <c r="G10" t="s">
        <v>12</v>
      </c>
    </row>
    <row r="11" spans="1:7" x14ac:dyDescent="0.25">
      <c r="A11" t="s">
        <v>17</v>
      </c>
      <c r="B11" t="s">
        <v>20</v>
      </c>
      <c r="C11">
        <v>3.9</v>
      </c>
      <c r="D11">
        <f t="shared" ref="D11:D29" si="0">ROUND((C$8*C11/100),0)</f>
        <v>11</v>
      </c>
      <c r="E11">
        <v>5.9</v>
      </c>
      <c r="F11" t="s">
        <v>19</v>
      </c>
      <c r="G11" t="s">
        <v>12</v>
      </c>
    </row>
    <row r="12" spans="1:7" x14ac:dyDescent="0.25">
      <c r="A12" t="s">
        <v>17</v>
      </c>
      <c r="B12" t="s">
        <v>21</v>
      </c>
      <c r="C12">
        <v>5.3</v>
      </c>
      <c r="D12">
        <f t="shared" si="0"/>
        <v>15</v>
      </c>
      <c r="E12">
        <v>6</v>
      </c>
      <c r="F12" t="s">
        <v>19</v>
      </c>
      <c r="G12" t="s">
        <v>12</v>
      </c>
    </row>
    <row r="13" spans="1:7" x14ac:dyDescent="0.25">
      <c r="A13" t="s">
        <v>17</v>
      </c>
      <c r="B13" t="s">
        <v>22</v>
      </c>
      <c r="C13">
        <v>3.2</v>
      </c>
      <c r="D13">
        <f t="shared" si="0"/>
        <v>9</v>
      </c>
      <c r="E13">
        <v>5.7</v>
      </c>
      <c r="F13" t="s">
        <v>19</v>
      </c>
      <c r="G13" t="s">
        <v>12</v>
      </c>
    </row>
    <row r="14" spans="1:7" x14ac:dyDescent="0.25">
      <c r="A14" t="s">
        <v>17</v>
      </c>
      <c r="B14" t="s">
        <v>23</v>
      </c>
      <c r="C14">
        <v>2.5</v>
      </c>
      <c r="D14">
        <f t="shared" si="0"/>
        <v>7</v>
      </c>
      <c r="E14">
        <v>6</v>
      </c>
      <c r="F14" t="s">
        <v>19</v>
      </c>
      <c r="G14" t="s">
        <v>12</v>
      </c>
    </row>
    <row r="15" spans="1:7" x14ac:dyDescent="0.25">
      <c r="A15" t="s">
        <v>17</v>
      </c>
      <c r="B15" t="s">
        <v>24</v>
      </c>
      <c r="C15">
        <v>2.1</v>
      </c>
      <c r="D15">
        <f t="shared" si="0"/>
        <v>6</v>
      </c>
      <c r="E15">
        <v>6.5</v>
      </c>
      <c r="F15" t="s">
        <v>19</v>
      </c>
      <c r="G15" t="s">
        <v>12</v>
      </c>
    </row>
    <row r="16" spans="1:7" x14ac:dyDescent="0.25">
      <c r="A16" t="s">
        <v>17</v>
      </c>
      <c r="B16" t="s">
        <v>25</v>
      </c>
      <c r="C16">
        <v>1.8</v>
      </c>
      <c r="D16">
        <f t="shared" si="0"/>
        <v>5</v>
      </c>
      <c r="E16">
        <v>7</v>
      </c>
      <c r="F16" t="s">
        <v>19</v>
      </c>
      <c r="G16" t="s">
        <v>12</v>
      </c>
    </row>
    <row r="17" spans="1:7" x14ac:dyDescent="0.25">
      <c r="A17" t="s">
        <v>17</v>
      </c>
      <c r="B17" t="s">
        <v>26</v>
      </c>
      <c r="C17">
        <v>3.2</v>
      </c>
      <c r="D17">
        <f t="shared" si="0"/>
        <v>9</v>
      </c>
      <c r="E17">
        <v>6.7</v>
      </c>
      <c r="F17" t="s">
        <v>19</v>
      </c>
      <c r="G17" t="s">
        <v>12</v>
      </c>
    </row>
    <row r="18" spans="1:7" x14ac:dyDescent="0.25">
      <c r="A18" t="s">
        <v>17</v>
      </c>
      <c r="B18" t="s">
        <v>27</v>
      </c>
      <c r="C18">
        <v>6.7</v>
      </c>
      <c r="D18">
        <f t="shared" si="0"/>
        <v>19</v>
      </c>
      <c r="E18">
        <v>6.3</v>
      </c>
      <c r="F18" t="s">
        <v>19</v>
      </c>
      <c r="G18" t="s">
        <v>12</v>
      </c>
    </row>
    <row r="19" spans="1:7" x14ac:dyDescent="0.25">
      <c r="A19" t="s">
        <v>17</v>
      </c>
      <c r="B19" t="s">
        <v>28</v>
      </c>
      <c r="C19">
        <v>5.3</v>
      </c>
      <c r="D19">
        <f t="shared" si="0"/>
        <v>15</v>
      </c>
      <c r="E19">
        <v>6.4</v>
      </c>
      <c r="F19" t="s">
        <v>19</v>
      </c>
      <c r="G19" t="s">
        <v>12</v>
      </c>
    </row>
    <row r="20" spans="1:7" x14ac:dyDescent="0.25">
      <c r="A20" t="s">
        <v>17</v>
      </c>
      <c r="B20" t="s">
        <v>29</v>
      </c>
      <c r="C20">
        <v>7.1</v>
      </c>
      <c r="D20">
        <f t="shared" si="0"/>
        <v>20</v>
      </c>
      <c r="E20">
        <v>6.9</v>
      </c>
      <c r="F20" t="s">
        <v>19</v>
      </c>
      <c r="G20" t="s">
        <v>12</v>
      </c>
    </row>
    <row r="21" spans="1:7" x14ac:dyDescent="0.25">
      <c r="A21" t="s">
        <v>17</v>
      </c>
      <c r="B21" t="s">
        <v>30</v>
      </c>
      <c r="C21">
        <v>12.4</v>
      </c>
      <c r="D21">
        <f t="shared" si="0"/>
        <v>35</v>
      </c>
      <c r="E21">
        <v>6.8</v>
      </c>
      <c r="F21" t="s">
        <v>19</v>
      </c>
      <c r="G21" t="s">
        <v>12</v>
      </c>
    </row>
    <row r="22" spans="1:7" x14ac:dyDescent="0.25">
      <c r="A22" t="s">
        <v>17</v>
      </c>
      <c r="B22" t="s">
        <v>31</v>
      </c>
      <c r="C22">
        <v>12.8</v>
      </c>
      <c r="D22">
        <f t="shared" si="0"/>
        <v>36</v>
      </c>
      <c r="E22">
        <v>5.8</v>
      </c>
      <c r="F22" t="s">
        <v>19</v>
      </c>
      <c r="G22" t="s">
        <v>12</v>
      </c>
    </row>
    <row r="23" spans="1:7" x14ac:dyDescent="0.25">
      <c r="A23" t="s">
        <v>17</v>
      </c>
      <c r="B23" t="s">
        <v>32</v>
      </c>
      <c r="C23">
        <v>8.1999999999999993</v>
      </c>
      <c r="D23">
        <f t="shared" si="0"/>
        <v>23</v>
      </c>
      <c r="E23">
        <v>4.9000000000000004</v>
      </c>
      <c r="F23" t="s">
        <v>19</v>
      </c>
      <c r="G23" t="s">
        <v>12</v>
      </c>
    </row>
    <row r="24" spans="1:7" x14ac:dyDescent="0.25">
      <c r="A24" t="s">
        <v>17</v>
      </c>
      <c r="B24" t="s">
        <v>33</v>
      </c>
      <c r="C24">
        <v>9.6</v>
      </c>
      <c r="D24">
        <f t="shared" si="0"/>
        <v>27</v>
      </c>
      <c r="E24">
        <v>5</v>
      </c>
      <c r="F24" t="s">
        <v>19</v>
      </c>
      <c r="G24" t="s">
        <v>12</v>
      </c>
    </row>
    <row r="25" spans="1:7" x14ac:dyDescent="0.25">
      <c r="A25" t="s">
        <v>17</v>
      </c>
      <c r="B25" t="s">
        <v>34</v>
      </c>
      <c r="C25">
        <v>5.3</v>
      </c>
      <c r="D25">
        <f t="shared" si="0"/>
        <v>15</v>
      </c>
      <c r="E25">
        <v>3.6</v>
      </c>
      <c r="F25" t="s">
        <v>19</v>
      </c>
      <c r="G25" t="s">
        <v>12</v>
      </c>
    </row>
    <row r="26" spans="1:7" x14ac:dyDescent="0.25">
      <c r="A26" t="s">
        <v>17</v>
      </c>
      <c r="B26" t="s">
        <v>35</v>
      </c>
      <c r="C26">
        <v>3.2</v>
      </c>
      <c r="D26">
        <f t="shared" si="0"/>
        <v>9</v>
      </c>
      <c r="E26">
        <v>2.5</v>
      </c>
      <c r="F26" t="s">
        <v>19</v>
      </c>
      <c r="G26" t="s">
        <v>12</v>
      </c>
    </row>
    <row r="27" spans="1:7" x14ac:dyDescent="0.25">
      <c r="A27" t="s">
        <v>17</v>
      </c>
      <c r="B27" t="s">
        <v>36</v>
      </c>
      <c r="C27">
        <v>3.5</v>
      </c>
      <c r="D27">
        <f t="shared" si="0"/>
        <v>10</v>
      </c>
      <c r="E27">
        <v>2.4</v>
      </c>
      <c r="F27" t="s">
        <v>19</v>
      </c>
      <c r="G27" t="s">
        <v>12</v>
      </c>
    </row>
    <row r="28" spans="1:7" x14ac:dyDescent="0.25">
      <c r="A28" t="s">
        <v>37</v>
      </c>
      <c r="B28" t="s">
        <v>38</v>
      </c>
      <c r="C28">
        <v>46.8</v>
      </c>
      <c r="D28">
        <f t="shared" si="0"/>
        <v>131</v>
      </c>
      <c r="E28">
        <v>51</v>
      </c>
      <c r="F28" t="s">
        <v>19</v>
      </c>
      <c r="G28" t="s">
        <v>12</v>
      </c>
    </row>
    <row r="29" spans="1:7" x14ac:dyDescent="0.25">
      <c r="A29" t="s">
        <v>37</v>
      </c>
      <c r="B29" t="s">
        <v>39</v>
      </c>
      <c r="C29">
        <v>53.2</v>
      </c>
      <c r="D29">
        <f t="shared" si="0"/>
        <v>149</v>
      </c>
      <c r="E29">
        <v>49</v>
      </c>
      <c r="F29" t="s">
        <v>19</v>
      </c>
      <c r="G29" t="s">
        <v>12</v>
      </c>
    </row>
    <row r="30" spans="1:7" x14ac:dyDescent="0.25">
      <c r="A30" t="s">
        <v>40</v>
      </c>
      <c r="B30" t="s">
        <v>41</v>
      </c>
      <c r="C30">
        <v>16.8</v>
      </c>
      <c r="D30" s="1">
        <f>ROUND(((SUM(D$13:D$27))*C30/100),0)</f>
        <v>41</v>
      </c>
      <c r="E30">
        <v>37.9</v>
      </c>
      <c r="F30" t="s">
        <v>19</v>
      </c>
      <c r="G30" t="s">
        <v>42</v>
      </c>
    </row>
    <row r="31" spans="1:7" x14ac:dyDescent="0.25">
      <c r="A31" t="s">
        <v>40</v>
      </c>
      <c r="B31" t="s">
        <v>43</v>
      </c>
      <c r="C31">
        <v>65.599999999999994</v>
      </c>
      <c r="D31" s="1">
        <f t="shared" ref="D31:D34" si="1">ROUND(((SUM(D$13:D$27))*C31/100),0)</f>
        <v>161</v>
      </c>
      <c r="E31">
        <v>44.6</v>
      </c>
      <c r="F31" t="s">
        <v>19</v>
      </c>
      <c r="G31" t="s">
        <v>42</v>
      </c>
    </row>
    <row r="32" spans="1:7" x14ac:dyDescent="0.25">
      <c r="A32" t="s">
        <v>40</v>
      </c>
      <c r="B32" t="s">
        <v>44</v>
      </c>
      <c r="C32">
        <v>2.5</v>
      </c>
      <c r="D32" s="1">
        <f t="shared" si="1"/>
        <v>6</v>
      </c>
      <c r="E32">
        <v>2.2000000000000002</v>
      </c>
      <c r="F32" t="s">
        <v>19</v>
      </c>
      <c r="G32" t="s">
        <v>42</v>
      </c>
    </row>
    <row r="33" spans="1:7" x14ac:dyDescent="0.25">
      <c r="A33" t="s">
        <v>40</v>
      </c>
      <c r="B33" t="s">
        <v>45</v>
      </c>
      <c r="C33">
        <v>7.8</v>
      </c>
      <c r="D33" s="1">
        <f t="shared" si="1"/>
        <v>19</v>
      </c>
      <c r="E33">
        <v>9.1</v>
      </c>
      <c r="F33" t="s">
        <v>19</v>
      </c>
      <c r="G33" t="s">
        <v>42</v>
      </c>
    </row>
    <row r="34" spans="1:7" x14ac:dyDescent="0.25">
      <c r="A34" t="s">
        <v>40</v>
      </c>
      <c r="B34" t="s">
        <v>46</v>
      </c>
      <c r="C34">
        <v>7.4</v>
      </c>
      <c r="D34" s="1">
        <f t="shared" si="1"/>
        <v>18</v>
      </c>
      <c r="E34">
        <v>6.1</v>
      </c>
      <c r="F34" t="s">
        <v>19</v>
      </c>
      <c r="G34" t="s">
        <v>42</v>
      </c>
    </row>
    <row r="35" spans="1:7" x14ac:dyDescent="0.25">
      <c r="A35" t="s">
        <v>47</v>
      </c>
      <c r="B35" t="s">
        <v>48</v>
      </c>
      <c r="C35">
        <v>96.8</v>
      </c>
      <c r="D35">
        <f t="shared" ref="D35:D44" si="2">ROUND((C$8*C35/100),0)</f>
        <v>271</v>
      </c>
      <c r="E35">
        <v>83.2</v>
      </c>
      <c r="F35" t="s">
        <v>19</v>
      </c>
      <c r="G35" t="s">
        <v>12</v>
      </c>
    </row>
    <row r="36" spans="1:7" x14ac:dyDescent="0.25">
      <c r="A36" t="s">
        <v>47</v>
      </c>
      <c r="B36" t="s">
        <v>49</v>
      </c>
      <c r="C36">
        <v>3.2</v>
      </c>
      <c r="D36">
        <f t="shared" si="2"/>
        <v>9</v>
      </c>
      <c r="E36">
        <v>16.8</v>
      </c>
      <c r="F36" t="s">
        <v>19</v>
      </c>
      <c r="G36" t="s">
        <v>12</v>
      </c>
    </row>
    <row r="37" spans="1:7" x14ac:dyDescent="0.25">
      <c r="A37" t="s">
        <v>50</v>
      </c>
      <c r="B37" t="s">
        <v>51</v>
      </c>
      <c r="C37">
        <v>95.4</v>
      </c>
      <c r="D37">
        <f t="shared" si="2"/>
        <v>267</v>
      </c>
      <c r="E37">
        <v>76.7</v>
      </c>
      <c r="F37" t="s">
        <v>19</v>
      </c>
      <c r="G37" t="s">
        <v>12</v>
      </c>
    </row>
    <row r="38" spans="1:7" x14ac:dyDescent="0.25">
      <c r="A38" t="s">
        <v>50</v>
      </c>
      <c r="B38" t="s">
        <v>52</v>
      </c>
      <c r="C38">
        <v>0</v>
      </c>
      <c r="D38">
        <f t="shared" si="2"/>
        <v>0</v>
      </c>
      <c r="E38">
        <v>9.9</v>
      </c>
      <c r="F38" t="s">
        <v>19</v>
      </c>
      <c r="G38" t="s">
        <v>12</v>
      </c>
    </row>
    <row r="39" spans="1:7" x14ac:dyDescent="0.25">
      <c r="A39" t="s">
        <v>50</v>
      </c>
      <c r="B39" t="s">
        <v>53</v>
      </c>
      <c r="C39">
        <v>4.5999999999999996</v>
      </c>
      <c r="D39">
        <f t="shared" si="2"/>
        <v>13</v>
      </c>
      <c r="E39">
        <v>13.5</v>
      </c>
      <c r="F39" t="s">
        <v>19</v>
      </c>
      <c r="G39" t="s">
        <v>12</v>
      </c>
    </row>
    <row r="40" spans="1:7" x14ac:dyDescent="0.25">
      <c r="A40" t="s">
        <v>54</v>
      </c>
      <c r="B40" t="s">
        <v>48</v>
      </c>
      <c r="C40">
        <v>96.8</v>
      </c>
      <c r="D40">
        <f t="shared" si="2"/>
        <v>271</v>
      </c>
      <c r="E40">
        <v>83.2</v>
      </c>
      <c r="F40" t="s">
        <v>19</v>
      </c>
      <c r="G40" t="s">
        <v>12</v>
      </c>
    </row>
    <row r="41" spans="1:7" x14ac:dyDescent="0.25">
      <c r="A41" t="s">
        <v>54</v>
      </c>
      <c r="B41" t="s">
        <v>55</v>
      </c>
      <c r="C41">
        <v>3.2</v>
      </c>
      <c r="D41">
        <f t="shared" si="2"/>
        <v>9</v>
      </c>
      <c r="E41">
        <v>9.8000000000000007</v>
      </c>
      <c r="F41" t="s">
        <v>19</v>
      </c>
      <c r="G41" t="s">
        <v>12</v>
      </c>
    </row>
    <row r="42" spans="1:7" x14ac:dyDescent="0.25">
      <c r="A42" t="s">
        <v>54</v>
      </c>
      <c r="B42" t="s">
        <v>56</v>
      </c>
      <c r="C42">
        <v>0</v>
      </c>
      <c r="D42">
        <f t="shared" si="2"/>
        <v>0</v>
      </c>
      <c r="E42">
        <v>2.9</v>
      </c>
      <c r="F42" t="s">
        <v>19</v>
      </c>
      <c r="G42" t="s">
        <v>12</v>
      </c>
    </row>
    <row r="43" spans="1:7" x14ac:dyDescent="0.25">
      <c r="A43" t="s">
        <v>54</v>
      </c>
      <c r="B43" t="s">
        <v>57</v>
      </c>
      <c r="C43">
        <v>0</v>
      </c>
      <c r="D43">
        <f t="shared" si="2"/>
        <v>0</v>
      </c>
      <c r="E43">
        <v>2.2000000000000002</v>
      </c>
      <c r="F43" t="s">
        <v>19</v>
      </c>
      <c r="G43" t="s">
        <v>12</v>
      </c>
    </row>
    <row r="44" spans="1:7" x14ac:dyDescent="0.25">
      <c r="A44" t="s">
        <v>54</v>
      </c>
      <c r="B44" t="s">
        <v>58</v>
      </c>
      <c r="C44">
        <v>0</v>
      </c>
      <c r="D44">
        <f t="shared" si="2"/>
        <v>0</v>
      </c>
      <c r="E44">
        <v>1.9</v>
      </c>
      <c r="F44" t="s">
        <v>19</v>
      </c>
      <c r="G44" t="s">
        <v>12</v>
      </c>
    </row>
    <row r="45" spans="1:7" x14ac:dyDescent="0.25">
      <c r="A45" t="s">
        <v>59</v>
      </c>
      <c r="B45" t="s">
        <v>60</v>
      </c>
      <c r="C45">
        <v>25.4</v>
      </c>
      <c r="D45">
        <f>ROUND((C$9*C45/100),0)</f>
        <v>33</v>
      </c>
      <c r="E45">
        <v>30.2</v>
      </c>
      <c r="F45" t="s">
        <v>19</v>
      </c>
      <c r="G45" t="s">
        <v>16</v>
      </c>
    </row>
    <row r="46" spans="1:7" x14ac:dyDescent="0.25">
      <c r="A46" t="s">
        <v>59</v>
      </c>
      <c r="B46" t="s">
        <v>61</v>
      </c>
      <c r="C46">
        <v>50</v>
      </c>
      <c r="D46">
        <f t="shared" ref="D46:D56" si="3">ROUND((C$9*C46/100),0)</f>
        <v>65</v>
      </c>
      <c r="E46">
        <v>34.1</v>
      </c>
      <c r="F46" t="s">
        <v>19</v>
      </c>
      <c r="G46" t="s">
        <v>16</v>
      </c>
    </row>
    <row r="47" spans="1:7" x14ac:dyDescent="0.25">
      <c r="A47" t="s">
        <v>59</v>
      </c>
      <c r="B47" t="s">
        <v>62</v>
      </c>
      <c r="C47">
        <v>9.1999999999999993</v>
      </c>
      <c r="D47">
        <f t="shared" si="3"/>
        <v>12</v>
      </c>
      <c r="E47">
        <v>16</v>
      </c>
      <c r="F47" t="s">
        <v>19</v>
      </c>
      <c r="G47" t="s">
        <v>16</v>
      </c>
    </row>
    <row r="48" spans="1:7" x14ac:dyDescent="0.25">
      <c r="A48" t="s">
        <v>59</v>
      </c>
      <c r="B48" t="s">
        <v>63</v>
      </c>
      <c r="C48">
        <v>15.4</v>
      </c>
      <c r="D48">
        <f t="shared" si="3"/>
        <v>20</v>
      </c>
      <c r="E48">
        <v>19.8</v>
      </c>
      <c r="F48" t="s">
        <v>19</v>
      </c>
      <c r="G48" t="s">
        <v>16</v>
      </c>
    </row>
    <row r="49" spans="1:7" x14ac:dyDescent="0.25">
      <c r="A49" t="s">
        <v>64</v>
      </c>
      <c r="B49" t="s">
        <v>65</v>
      </c>
      <c r="C49">
        <v>25.2</v>
      </c>
      <c r="D49">
        <f t="shared" si="3"/>
        <v>33</v>
      </c>
      <c r="E49">
        <v>30.2</v>
      </c>
      <c r="F49" t="s">
        <v>19</v>
      </c>
      <c r="G49" t="s">
        <v>16</v>
      </c>
    </row>
    <row r="50" spans="1:7" x14ac:dyDescent="0.25">
      <c r="A50" t="s">
        <v>64</v>
      </c>
      <c r="B50" t="s">
        <v>66</v>
      </c>
      <c r="C50">
        <v>73.3</v>
      </c>
      <c r="D50">
        <f t="shared" si="3"/>
        <v>95</v>
      </c>
      <c r="E50">
        <v>63</v>
      </c>
      <c r="F50" t="s">
        <v>19</v>
      </c>
      <c r="G50" t="s">
        <v>16</v>
      </c>
    </row>
    <row r="51" spans="1:7" x14ac:dyDescent="0.25">
      <c r="A51" t="s">
        <v>64</v>
      </c>
      <c r="B51" t="s">
        <v>67</v>
      </c>
      <c r="C51">
        <v>1.5</v>
      </c>
      <c r="D51">
        <f t="shared" si="3"/>
        <v>2</v>
      </c>
      <c r="E51">
        <v>6.8</v>
      </c>
      <c r="F51" t="s">
        <v>19</v>
      </c>
      <c r="G51" t="s">
        <v>16</v>
      </c>
    </row>
    <row r="52" spans="1:7" x14ac:dyDescent="0.25">
      <c r="A52" t="s">
        <v>68</v>
      </c>
      <c r="B52" t="s">
        <v>69</v>
      </c>
      <c r="C52">
        <v>55.3</v>
      </c>
      <c r="D52">
        <f t="shared" si="3"/>
        <v>72</v>
      </c>
      <c r="E52">
        <v>48.3</v>
      </c>
      <c r="F52" t="s">
        <v>19</v>
      </c>
      <c r="G52" t="s">
        <v>16</v>
      </c>
    </row>
    <row r="53" spans="1:7" x14ac:dyDescent="0.25">
      <c r="A53" t="s">
        <v>68</v>
      </c>
      <c r="B53" t="s">
        <v>70</v>
      </c>
      <c r="C53">
        <v>34.799999999999997</v>
      </c>
      <c r="D53">
        <f t="shared" si="3"/>
        <v>45</v>
      </c>
      <c r="E53">
        <v>33.5</v>
      </c>
      <c r="F53" t="s">
        <v>19</v>
      </c>
      <c r="G53" t="s">
        <v>16</v>
      </c>
    </row>
    <row r="54" spans="1:7" x14ac:dyDescent="0.25">
      <c r="A54" t="s">
        <v>68</v>
      </c>
      <c r="B54" t="s">
        <v>71</v>
      </c>
      <c r="C54">
        <v>9.8000000000000007</v>
      </c>
      <c r="D54">
        <f t="shared" si="3"/>
        <v>13</v>
      </c>
      <c r="E54">
        <v>14.3</v>
      </c>
      <c r="F54" t="s">
        <v>19</v>
      </c>
      <c r="G54" t="s">
        <v>16</v>
      </c>
    </row>
    <row r="55" spans="1:7" x14ac:dyDescent="0.25">
      <c r="A55" t="s">
        <v>68</v>
      </c>
      <c r="B55" t="s">
        <v>72</v>
      </c>
      <c r="C55">
        <v>0</v>
      </c>
      <c r="D55">
        <f t="shared" si="3"/>
        <v>0</v>
      </c>
      <c r="E55">
        <v>3.7</v>
      </c>
      <c r="F55" t="s">
        <v>19</v>
      </c>
      <c r="G55" t="s">
        <v>16</v>
      </c>
    </row>
    <row r="56" spans="1:7" x14ac:dyDescent="0.25">
      <c r="A56" t="s">
        <v>68</v>
      </c>
      <c r="B56" t="s">
        <v>73</v>
      </c>
      <c r="C56">
        <v>0</v>
      </c>
      <c r="D56">
        <f t="shared" si="3"/>
        <v>0</v>
      </c>
      <c r="E56">
        <v>0.2</v>
      </c>
      <c r="F56" t="s">
        <v>19</v>
      </c>
      <c r="G56" t="s">
        <v>16</v>
      </c>
    </row>
    <row r="57" spans="1:7" x14ac:dyDescent="0.25">
      <c r="A57" t="s">
        <v>74</v>
      </c>
      <c r="B57" t="s">
        <v>75</v>
      </c>
      <c r="C57">
        <v>0</v>
      </c>
      <c r="D57">
        <f t="shared" ref="D57:D73" si="4">ROUND((C$8*C57/100),0)</f>
        <v>0</v>
      </c>
      <c r="E57">
        <v>9.3000000000000007</v>
      </c>
      <c r="F57" t="s">
        <v>19</v>
      </c>
      <c r="G57" t="s">
        <v>12</v>
      </c>
    </row>
    <row r="58" spans="1:7" x14ac:dyDescent="0.25">
      <c r="A58" t="s">
        <v>74</v>
      </c>
      <c r="B58" t="s">
        <v>76</v>
      </c>
      <c r="C58">
        <v>0</v>
      </c>
      <c r="D58">
        <f t="shared" si="4"/>
        <v>0</v>
      </c>
      <c r="E58">
        <v>4</v>
      </c>
      <c r="F58" t="s">
        <v>19</v>
      </c>
      <c r="G58" t="s">
        <v>12</v>
      </c>
    </row>
    <row r="59" spans="1:7" x14ac:dyDescent="0.25">
      <c r="A59" t="s">
        <v>74</v>
      </c>
      <c r="B59" t="s">
        <v>77</v>
      </c>
      <c r="C59">
        <v>1.4</v>
      </c>
      <c r="D59">
        <f t="shared" si="4"/>
        <v>4</v>
      </c>
      <c r="E59">
        <v>2.9</v>
      </c>
      <c r="F59" t="s">
        <v>19</v>
      </c>
      <c r="G59" t="s">
        <v>12</v>
      </c>
    </row>
    <row r="60" spans="1:7" x14ac:dyDescent="0.25">
      <c r="A60" t="s">
        <v>74</v>
      </c>
      <c r="B60" t="s">
        <v>78</v>
      </c>
      <c r="C60">
        <v>98.2</v>
      </c>
      <c r="D60">
        <f t="shared" si="4"/>
        <v>275</v>
      </c>
      <c r="E60">
        <v>81.7</v>
      </c>
      <c r="F60" t="s">
        <v>19</v>
      </c>
      <c r="G60" t="s">
        <v>12</v>
      </c>
    </row>
    <row r="61" spans="1:7" x14ac:dyDescent="0.25">
      <c r="A61" t="s">
        <v>74</v>
      </c>
      <c r="B61" t="s">
        <v>79</v>
      </c>
      <c r="C61">
        <v>0.4</v>
      </c>
      <c r="D61">
        <f t="shared" si="4"/>
        <v>1</v>
      </c>
      <c r="E61">
        <v>2.1</v>
      </c>
      <c r="F61" t="s">
        <v>19</v>
      </c>
      <c r="G61" t="s">
        <v>12</v>
      </c>
    </row>
    <row r="62" spans="1:7" x14ac:dyDescent="0.25">
      <c r="A62" t="s">
        <v>80</v>
      </c>
      <c r="B62" t="s">
        <v>81</v>
      </c>
      <c r="C62">
        <v>98.9</v>
      </c>
      <c r="D62">
        <f t="shared" si="4"/>
        <v>277</v>
      </c>
      <c r="E62">
        <v>88.3</v>
      </c>
      <c r="F62" t="s">
        <v>19</v>
      </c>
      <c r="G62" t="s">
        <v>12</v>
      </c>
    </row>
    <row r="63" spans="1:7" x14ac:dyDescent="0.25">
      <c r="A63" t="s">
        <v>80</v>
      </c>
      <c r="B63" t="s">
        <v>82</v>
      </c>
      <c r="C63">
        <v>0.4</v>
      </c>
      <c r="D63">
        <f t="shared" si="4"/>
        <v>1</v>
      </c>
      <c r="E63">
        <v>2</v>
      </c>
      <c r="F63" t="s">
        <v>19</v>
      </c>
      <c r="G63" t="s">
        <v>12</v>
      </c>
    </row>
    <row r="64" spans="1:7" x14ac:dyDescent="0.25">
      <c r="A64" t="s">
        <v>80</v>
      </c>
      <c r="B64" t="s">
        <v>83</v>
      </c>
      <c r="C64">
        <v>0.7</v>
      </c>
      <c r="D64">
        <f t="shared" si="4"/>
        <v>2</v>
      </c>
      <c r="E64">
        <v>9.6999999999999993</v>
      </c>
      <c r="F64" t="s">
        <v>19</v>
      </c>
      <c r="G64" t="s">
        <v>12</v>
      </c>
    </row>
    <row r="65" spans="1:7" x14ac:dyDescent="0.25">
      <c r="A65" t="s">
        <v>84</v>
      </c>
      <c r="B65" t="s">
        <v>85</v>
      </c>
      <c r="C65">
        <v>42.4</v>
      </c>
      <c r="D65">
        <f t="shared" si="4"/>
        <v>119</v>
      </c>
      <c r="E65">
        <v>37.200000000000003</v>
      </c>
      <c r="F65" t="s">
        <v>19</v>
      </c>
      <c r="G65" t="s">
        <v>12</v>
      </c>
    </row>
    <row r="66" spans="1:7" x14ac:dyDescent="0.25">
      <c r="A66" t="s">
        <v>84</v>
      </c>
      <c r="B66" t="s">
        <v>86</v>
      </c>
      <c r="C66">
        <v>54.1</v>
      </c>
      <c r="D66">
        <f t="shared" si="4"/>
        <v>151</v>
      </c>
      <c r="E66">
        <v>46.2</v>
      </c>
      <c r="F66" t="s">
        <v>19</v>
      </c>
      <c r="G66" t="s">
        <v>12</v>
      </c>
    </row>
    <row r="67" spans="1:7" x14ac:dyDescent="0.25">
      <c r="A67" t="s">
        <v>84</v>
      </c>
      <c r="B67" t="s">
        <v>87</v>
      </c>
      <c r="C67">
        <v>0.7</v>
      </c>
      <c r="D67">
        <f t="shared" si="4"/>
        <v>2</v>
      </c>
      <c r="E67">
        <v>0.5</v>
      </c>
      <c r="F67" t="s">
        <v>19</v>
      </c>
      <c r="G67" t="s">
        <v>12</v>
      </c>
    </row>
    <row r="68" spans="1:7" x14ac:dyDescent="0.25">
      <c r="A68" t="s">
        <v>84</v>
      </c>
      <c r="B68" t="s">
        <v>88</v>
      </c>
      <c r="C68">
        <v>0</v>
      </c>
      <c r="D68">
        <f t="shared" si="4"/>
        <v>0</v>
      </c>
      <c r="E68">
        <v>1.7</v>
      </c>
      <c r="F68" t="s">
        <v>19</v>
      </c>
      <c r="G68" t="s">
        <v>12</v>
      </c>
    </row>
    <row r="69" spans="1:7" x14ac:dyDescent="0.25">
      <c r="A69" t="s">
        <v>84</v>
      </c>
      <c r="B69" t="s">
        <v>89</v>
      </c>
      <c r="C69">
        <v>0</v>
      </c>
      <c r="D69">
        <f t="shared" si="4"/>
        <v>0</v>
      </c>
      <c r="E69">
        <v>0.5</v>
      </c>
      <c r="F69" t="s">
        <v>19</v>
      </c>
      <c r="G69" t="s">
        <v>12</v>
      </c>
    </row>
    <row r="70" spans="1:7" x14ac:dyDescent="0.25">
      <c r="A70" t="s">
        <v>84</v>
      </c>
      <c r="B70" t="s">
        <v>90</v>
      </c>
      <c r="C70">
        <v>0</v>
      </c>
      <c r="D70">
        <f t="shared" si="4"/>
        <v>0</v>
      </c>
      <c r="E70">
        <v>6.5</v>
      </c>
      <c r="F70" t="s">
        <v>19</v>
      </c>
      <c r="G70" t="s">
        <v>12</v>
      </c>
    </row>
    <row r="71" spans="1:7" x14ac:dyDescent="0.25">
      <c r="A71" t="s">
        <v>84</v>
      </c>
      <c r="B71" t="s">
        <v>91</v>
      </c>
      <c r="C71">
        <v>0</v>
      </c>
      <c r="D71">
        <f t="shared" si="4"/>
        <v>0</v>
      </c>
      <c r="E71">
        <v>0.9</v>
      </c>
      <c r="F71" t="s">
        <v>19</v>
      </c>
      <c r="G71" t="s">
        <v>12</v>
      </c>
    </row>
    <row r="72" spans="1:7" x14ac:dyDescent="0.25">
      <c r="A72" t="s">
        <v>84</v>
      </c>
      <c r="B72" t="s">
        <v>92</v>
      </c>
      <c r="C72">
        <v>0</v>
      </c>
      <c r="D72">
        <f t="shared" si="4"/>
        <v>0</v>
      </c>
      <c r="E72">
        <v>0.6</v>
      </c>
      <c r="F72" t="s">
        <v>19</v>
      </c>
      <c r="G72" t="s">
        <v>12</v>
      </c>
    </row>
    <row r="73" spans="1:7" x14ac:dyDescent="0.25">
      <c r="A73" t="s">
        <v>84</v>
      </c>
      <c r="B73" t="s">
        <v>93</v>
      </c>
      <c r="C73">
        <v>2.8</v>
      </c>
      <c r="D73">
        <f t="shared" si="4"/>
        <v>8</v>
      </c>
      <c r="E73">
        <v>6</v>
      </c>
      <c r="F73" t="s">
        <v>19</v>
      </c>
      <c r="G73" t="s">
        <v>12</v>
      </c>
    </row>
    <row r="74" spans="1:7" x14ac:dyDescent="0.25">
      <c r="A74" t="s">
        <v>94</v>
      </c>
      <c r="B74" t="s">
        <v>95</v>
      </c>
      <c r="C74">
        <v>100</v>
      </c>
      <c r="D74" s="1">
        <f>ROUND(((SUM(D$11:D$27))*C74/100),0)</f>
        <v>271</v>
      </c>
      <c r="E74">
        <v>91.1</v>
      </c>
      <c r="F74" t="s">
        <v>19</v>
      </c>
      <c r="G74" t="s">
        <v>96</v>
      </c>
    </row>
    <row r="75" spans="1:7" x14ac:dyDescent="0.25">
      <c r="A75" t="s">
        <v>94</v>
      </c>
      <c r="B75" t="s">
        <v>97</v>
      </c>
      <c r="C75">
        <v>0</v>
      </c>
      <c r="D75" s="1">
        <f t="shared" ref="D75:D78" si="5">ROUND(((SUM(D$11:D$27))*C75/100),0)</f>
        <v>0</v>
      </c>
      <c r="E75">
        <v>3.9</v>
      </c>
      <c r="F75" t="s">
        <v>19</v>
      </c>
      <c r="G75" t="s">
        <v>96</v>
      </c>
    </row>
    <row r="76" spans="1:7" x14ac:dyDescent="0.25">
      <c r="A76" t="s">
        <v>94</v>
      </c>
      <c r="B76" t="s">
        <v>98</v>
      </c>
      <c r="C76">
        <v>0</v>
      </c>
      <c r="D76" s="1">
        <f t="shared" si="5"/>
        <v>0</v>
      </c>
      <c r="E76">
        <v>3.2</v>
      </c>
      <c r="F76" t="s">
        <v>19</v>
      </c>
      <c r="G76" t="s">
        <v>96</v>
      </c>
    </row>
    <row r="77" spans="1:7" x14ac:dyDescent="0.25">
      <c r="A77" t="s">
        <v>94</v>
      </c>
      <c r="B77" t="s">
        <v>99</v>
      </c>
      <c r="C77">
        <v>0</v>
      </c>
      <c r="D77" s="1">
        <f t="shared" si="5"/>
        <v>0</v>
      </c>
      <c r="E77">
        <v>1.5</v>
      </c>
      <c r="F77" t="s">
        <v>19</v>
      </c>
      <c r="G77" t="s">
        <v>96</v>
      </c>
    </row>
    <row r="78" spans="1:7" x14ac:dyDescent="0.25">
      <c r="A78" t="s">
        <v>94</v>
      </c>
      <c r="B78" t="s">
        <v>100</v>
      </c>
      <c r="C78">
        <v>0</v>
      </c>
      <c r="D78" s="1">
        <f t="shared" si="5"/>
        <v>0</v>
      </c>
      <c r="E78">
        <v>0.3</v>
      </c>
      <c r="F78" t="s">
        <v>19</v>
      </c>
      <c r="G78" t="s">
        <v>96</v>
      </c>
    </row>
    <row r="79" spans="1:7" x14ac:dyDescent="0.25">
      <c r="A79" t="s">
        <v>101</v>
      </c>
      <c r="B79" t="s">
        <v>102</v>
      </c>
      <c r="C79">
        <v>98.5</v>
      </c>
      <c r="D79">
        <f t="shared" ref="D79:D103" si="6">ROUND((C$9*C79/100),0)</f>
        <v>128</v>
      </c>
      <c r="E79">
        <v>77.900000000000006</v>
      </c>
      <c r="F79" t="s">
        <v>19</v>
      </c>
      <c r="G79" t="s">
        <v>16</v>
      </c>
    </row>
    <row r="80" spans="1:7" x14ac:dyDescent="0.25">
      <c r="A80" t="s">
        <v>101</v>
      </c>
      <c r="B80" t="s">
        <v>103</v>
      </c>
      <c r="C80">
        <v>0.8</v>
      </c>
      <c r="D80">
        <f t="shared" si="6"/>
        <v>1</v>
      </c>
      <c r="E80">
        <v>21.7</v>
      </c>
      <c r="F80" t="s">
        <v>19</v>
      </c>
      <c r="G80" t="s">
        <v>16</v>
      </c>
    </row>
    <row r="81" spans="1:7" x14ac:dyDescent="0.25">
      <c r="A81" t="s">
        <v>101</v>
      </c>
      <c r="B81" t="s">
        <v>104</v>
      </c>
      <c r="C81">
        <v>0.8</v>
      </c>
      <c r="D81">
        <f t="shared" si="6"/>
        <v>1</v>
      </c>
      <c r="E81">
        <v>0.4</v>
      </c>
      <c r="F81" t="s">
        <v>19</v>
      </c>
      <c r="G81" t="s">
        <v>16</v>
      </c>
    </row>
    <row r="82" spans="1:7" x14ac:dyDescent="0.25">
      <c r="A82" t="s">
        <v>105</v>
      </c>
      <c r="B82" t="s">
        <v>106</v>
      </c>
      <c r="C82">
        <v>8.5</v>
      </c>
      <c r="D82">
        <f t="shared" si="6"/>
        <v>11</v>
      </c>
      <c r="E82">
        <v>23.3</v>
      </c>
      <c r="F82" t="s">
        <v>19</v>
      </c>
      <c r="G82" t="s">
        <v>16</v>
      </c>
    </row>
    <row r="83" spans="1:7" x14ac:dyDescent="0.25">
      <c r="A83" t="s">
        <v>105</v>
      </c>
      <c r="B83" t="s">
        <v>107</v>
      </c>
      <c r="C83">
        <v>30.8</v>
      </c>
      <c r="D83">
        <f t="shared" si="6"/>
        <v>40</v>
      </c>
      <c r="E83">
        <v>41.3</v>
      </c>
      <c r="F83" t="s">
        <v>19</v>
      </c>
      <c r="G83" t="s">
        <v>16</v>
      </c>
    </row>
    <row r="84" spans="1:7" x14ac:dyDescent="0.25">
      <c r="A84" t="s">
        <v>105</v>
      </c>
      <c r="B84" t="s">
        <v>108</v>
      </c>
      <c r="C84">
        <v>43.1</v>
      </c>
      <c r="D84">
        <f t="shared" si="6"/>
        <v>56</v>
      </c>
      <c r="E84">
        <v>26.2</v>
      </c>
      <c r="F84" t="s">
        <v>19</v>
      </c>
      <c r="G84" t="s">
        <v>16</v>
      </c>
    </row>
    <row r="85" spans="1:7" x14ac:dyDescent="0.25">
      <c r="A85" t="s">
        <v>105</v>
      </c>
      <c r="B85" t="s">
        <v>109</v>
      </c>
      <c r="C85">
        <v>17.7</v>
      </c>
      <c r="D85">
        <f t="shared" si="6"/>
        <v>23</v>
      </c>
      <c r="E85">
        <v>9.1999999999999993</v>
      </c>
      <c r="F85" t="s">
        <v>19</v>
      </c>
      <c r="G85" t="s">
        <v>16</v>
      </c>
    </row>
    <row r="86" spans="1:7" x14ac:dyDescent="0.25">
      <c r="A86" t="s">
        <v>110</v>
      </c>
      <c r="B86" t="s">
        <v>111</v>
      </c>
      <c r="C86">
        <v>3.1</v>
      </c>
      <c r="D86">
        <f t="shared" si="6"/>
        <v>4</v>
      </c>
      <c r="E86">
        <v>1.5</v>
      </c>
      <c r="F86" t="s">
        <v>19</v>
      </c>
      <c r="G86" t="s">
        <v>16</v>
      </c>
    </row>
    <row r="87" spans="1:7" x14ac:dyDescent="0.25">
      <c r="A87" t="s">
        <v>110</v>
      </c>
      <c r="B87" t="s">
        <v>112</v>
      </c>
      <c r="C87">
        <v>96.9</v>
      </c>
      <c r="D87">
        <f t="shared" si="6"/>
        <v>126</v>
      </c>
      <c r="E87">
        <v>98.5</v>
      </c>
      <c r="F87" t="s">
        <v>19</v>
      </c>
      <c r="G87" t="s">
        <v>16</v>
      </c>
    </row>
    <row r="88" spans="1:7" x14ac:dyDescent="0.25">
      <c r="A88" t="s">
        <v>113</v>
      </c>
      <c r="B88" t="s">
        <v>114</v>
      </c>
      <c r="C88">
        <v>0</v>
      </c>
      <c r="D88">
        <f t="shared" si="6"/>
        <v>0</v>
      </c>
      <c r="E88">
        <v>11.4</v>
      </c>
      <c r="F88" t="s">
        <v>19</v>
      </c>
      <c r="G88" t="s">
        <v>16</v>
      </c>
    </row>
    <row r="89" spans="1:7" x14ac:dyDescent="0.25">
      <c r="A89" t="s">
        <v>113</v>
      </c>
      <c r="B89" t="s">
        <v>115</v>
      </c>
      <c r="C89">
        <v>16</v>
      </c>
      <c r="D89">
        <f t="shared" si="6"/>
        <v>21</v>
      </c>
      <c r="E89">
        <v>27.1</v>
      </c>
      <c r="F89" t="s">
        <v>19</v>
      </c>
      <c r="G89" t="s">
        <v>16</v>
      </c>
    </row>
    <row r="90" spans="1:7" x14ac:dyDescent="0.25">
      <c r="A90" t="s">
        <v>113</v>
      </c>
      <c r="B90" t="s">
        <v>116</v>
      </c>
      <c r="C90">
        <v>48.1</v>
      </c>
      <c r="D90">
        <f t="shared" si="6"/>
        <v>63</v>
      </c>
      <c r="E90">
        <v>40.4</v>
      </c>
      <c r="F90" t="s">
        <v>19</v>
      </c>
      <c r="G90" t="s">
        <v>16</v>
      </c>
    </row>
    <row r="91" spans="1:7" x14ac:dyDescent="0.25">
      <c r="A91" t="s">
        <v>113</v>
      </c>
      <c r="B91" t="s">
        <v>117</v>
      </c>
      <c r="C91">
        <v>35.9</v>
      </c>
      <c r="D91">
        <f t="shared" si="6"/>
        <v>47</v>
      </c>
      <c r="E91">
        <v>21.1</v>
      </c>
      <c r="F91" t="s">
        <v>19</v>
      </c>
      <c r="G91" t="s">
        <v>16</v>
      </c>
    </row>
    <row r="92" spans="1:7" x14ac:dyDescent="0.25">
      <c r="A92" t="s">
        <v>118</v>
      </c>
      <c r="B92" t="s">
        <v>119</v>
      </c>
      <c r="C92">
        <v>67.7</v>
      </c>
      <c r="D92">
        <f t="shared" si="6"/>
        <v>88</v>
      </c>
      <c r="E92">
        <v>35.9</v>
      </c>
      <c r="F92" t="s">
        <v>19</v>
      </c>
      <c r="G92" t="s">
        <v>16</v>
      </c>
    </row>
    <row r="93" spans="1:7" x14ac:dyDescent="0.25">
      <c r="A93" t="s">
        <v>118</v>
      </c>
      <c r="B93">
        <v>1</v>
      </c>
      <c r="C93">
        <v>23.8</v>
      </c>
      <c r="D93">
        <f t="shared" si="6"/>
        <v>31</v>
      </c>
      <c r="E93">
        <v>33.299999999999997</v>
      </c>
      <c r="F93" t="s">
        <v>19</v>
      </c>
      <c r="G93" t="s">
        <v>16</v>
      </c>
    </row>
    <row r="94" spans="1:7" x14ac:dyDescent="0.25">
      <c r="A94" t="s">
        <v>118</v>
      </c>
      <c r="B94">
        <v>0</v>
      </c>
      <c r="C94">
        <v>8.5</v>
      </c>
      <c r="D94">
        <f t="shared" si="6"/>
        <v>11</v>
      </c>
      <c r="E94">
        <v>26.5</v>
      </c>
      <c r="F94" t="s">
        <v>19</v>
      </c>
      <c r="G94" t="s">
        <v>16</v>
      </c>
    </row>
    <row r="95" spans="1:7" x14ac:dyDescent="0.25">
      <c r="A95" t="s">
        <v>118</v>
      </c>
      <c r="B95">
        <v>-1</v>
      </c>
      <c r="C95">
        <v>0</v>
      </c>
      <c r="D95">
        <f t="shared" si="6"/>
        <v>0</v>
      </c>
      <c r="E95">
        <v>3.6</v>
      </c>
      <c r="F95" t="s">
        <v>19</v>
      </c>
      <c r="G95" t="s">
        <v>16</v>
      </c>
    </row>
    <row r="96" spans="1:7" x14ac:dyDescent="0.25">
      <c r="A96" t="s">
        <v>118</v>
      </c>
      <c r="B96" t="s">
        <v>120</v>
      </c>
      <c r="C96">
        <v>0</v>
      </c>
      <c r="D96">
        <f t="shared" si="6"/>
        <v>0</v>
      </c>
      <c r="E96">
        <v>0.7</v>
      </c>
      <c r="F96" t="s">
        <v>19</v>
      </c>
      <c r="G96" t="s">
        <v>16</v>
      </c>
    </row>
    <row r="97" spans="1:7" x14ac:dyDescent="0.25">
      <c r="A97" t="s">
        <v>121</v>
      </c>
      <c r="B97" t="s">
        <v>122</v>
      </c>
      <c r="C97">
        <v>54.6</v>
      </c>
      <c r="D97">
        <f t="shared" si="6"/>
        <v>71</v>
      </c>
      <c r="E97">
        <v>32.799999999999997</v>
      </c>
      <c r="F97" t="s">
        <v>19</v>
      </c>
      <c r="G97" t="s">
        <v>16</v>
      </c>
    </row>
    <row r="98" spans="1:7" x14ac:dyDescent="0.25">
      <c r="A98" t="s">
        <v>121</v>
      </c>
      <c r="B98" t="s">
        <v>123</v>
      </c>
      <c r="C98">
        <v>23.8</v>
      </c>
      <c r="D98">
        <f t="shared" si="6"/>
        <v>31</v>
      </c>
      <c r="E98">
        <v>29.7</v>
      </c>
      <c r="F98" t="s">
        <v>19</v>
      </c>
      <c r="G98" t="s">
        <v>16</v>
      </c>
    </row>
    <row r="99" spans="1:7" x14ac:dyDescent="0.25">
      <c r="A99" t="s">
        <v>121</v>
      </c>
      <c r="B99" t="s">
        <v>124</v>
      </c>
      <c r="C99">
        <v>8.5</v>
      </c>
      <c r="D99">
        <f t="shared" si="6"/>
        <v>11</v>
      </c>
      <c r="E99">
        <v>17.100000000000001</v>
      </c>
      <c r="F99" t="s">
        <v>19</v>
      </c>
      <c r="G99" t="s">
        <v>16</v>
      </c>
    </row>
    <row r="100" spans="1:7" x14ac:dyDescent="0.25">
      <c r="A100" t="s">
        <v>121</v>
      </c>
      <c r="B100" t="s">
        <v>125</v>
      </c>
      <c r="C100">
        <v>13.1</v>
      </c>
      <c r="D100">
        <f t="shared" si="6"/>
        <v>17</v>
      </c>
      <c r="E100">
        <v>20.399999999999999</v>
      </c>
      <c r="F100" t="s">
        <v>19</v>
      </c>
      <c r="G100" t="s">
        <v>16</v>
      </c>
    </row>
    <row r="101" spans="1:7" x14ac:dyDescent="0.25">
      <c r="A101" t="s">
        <v>126</v>
      </c>
      <c r="B101" t="s">
        <v>127</v>
      </c>
      <c r="C101">
        <v>95.4</v>
      </c>
      <c r="D101">
        <f t="shared" si="6"/>
        <v>124</v>
      </c>
      <c r="E101">
        <v>94.7</v>
      </c>
      <c r="F101" t="s">
        <v>19</v>
      </c>
      <c r="G101" t="s">
        <v>16</v>
      </c>
    </row>
    <row r="102" spans="1:7" x14ac:dyDescent="0.25">
      <c r="A102" t="s">
        <v>126</v>
      </c>
      <c r="B102" t="s">
        <v>128</v>
      </c>
      <c r="C102">
        <v>4.2</v>
      </c>
      <c r="D102">
        <f t="shared" si="6"/>
        <v>5</v>
      </c>
      <c r="E102">
        <v>4.0999999999999996</v>
      </c>
      <c r="F102" t="s">
        <v>19</v>
      </c>
      <c r="G102" t="s">
        <v>16</v>
      </c>
    </row>
    <row r="103" spans="1:7" x14ac:dyDescent="0.25">
      <c r="A103" t="s">
        <v>126</v>
      </c>
      <c r="B103" t="s">
        <v>129</v>
      </c>
      <c r="C103">
        <v>0.4</v>
      </c>
      <c r="D103">
        <f t="shared" si="6"/>
        <v>1</v>
      </c>
      <c r="E103">
        <v>1.2</v>
      </c>
      <c r="F103" t="s">
        <v>19</v>
      </c>
      <c r="G103" t="s">
        <v>16</v>
      </c>
    </row>
    <row r="104" spans="1:7" x14ac:dyDescent="0.25">
      <c r="A104" t="s">
        <v>130</v>
      </c>
      <c r="B104" t="s">
        <v>131</v>
      </c>
      <c r="C104">
        <v>23.3</v>
      </c>
      <c r="D104" s="1">
        <f>ROUND((D$120*C104/100),0)</f>
        <v>30</v>
      </c>
      <c r="E104">
        <v>35.4</v>
      </c>
      <c r="F104" t="s">
        <v>19</v>
      </c>
      <c r="G104" t="s">
        <v>132</v>
      </c>
    </row>
    <row r="105" spans="1:7" x14ac:dyDescent="0.25">
      <c r="A105" t="s">
        <v>130</v>
      </c>
      <c r="B105" t="s">
        <v>133</v>
      </c>
      <c r="C105">
        <v>14.7</v>
      </c>
      <c r="D105" s="1">
        <f t="shared" ref="D105:D119" si="7">ROUND((D$120*C105/100),0)</f>
        <v>19</v>
      </c>
      <c r="E105">
        <v>14.6</v>
      </c>
      <c r="F105" t="s">
        <v>19</v>
      </c>
      <c r="G105" t="s">
        <v>132</v>
      </c>
    </row>
    <row r="106" spans="1:7" x14ac:dyDescent="0.25">
      <c r="A106" t="s">
        <v>130</v>
      </c>
      <c r="B106" t="s">
        <v>134</v>
      </c>
      <c r="C106">
        <v>9.3000000000000007</v>
      </c>
      <c r="D106" s="1">
        <f t="shared" si="7"/>
        <v>12</v>
      </c>
      <c r="E106">
        <v>4.4000000000000004</v>
      </c>
      <c r="F106" t="s">
        <v>19</v>
      </c>
      <c r="G106" t="s">
        <v>132</v>
      </c>
    </row>
    <row r="107" spans="1:7" x14ac:dyDescent="0.25">
      <c r="A107" t="s">
        <v>130</v>
      </c>
      <c r="B107" t="s">
        <v>135</v>
      </c>
      <c r="C107">
        <v>35.700000000000003</v>
      </c>
      <c r="D107" s="1">
        <f t="shared" si="7"/>
        <v>46</v>
      </c>
      <c r="E107">
        <v>31.2</v>
      </c>
      <c r="F107" t="s">
        <v>19</v>
      </c>
      <c r="G107" t="s">
        <v>132</v>
      </c>
    </row>
    <row r="108" spans="1:7" x14ac:dyDescent="0.25">
      <c r="A108" t="s">
        <v>130</v>
      </c>
      <c r="B108" t="s">
        <v>136</v>
      </c>
      <c r="C108">
        <v>17.100000000000001</v>
      </c>
      <c r="D108" s="1">
        <f t="shared" si="7"/>
        <v>22</v>
      </c>
      <c r="E108">
        <v>14.4</v>
      </c>
      <c r="F108" t="s">
        <v>19</v>
      </c>
      <c r="G108" t="s">
        <v>132</v>
      </c>
    </row>
    <row r="109" spans="1:7" x14ac:dyDescent="0.25">
      <c r="A109" t="s">
        <v>137</v>
      </c>
      <c r="B109" t="s">
        <v>138</v>
      </c>
      <c r="C109">
        <v>36.200000000000003</v>
      </c>
      <c r="D109" s="1">
        <f t="shared" si="7"/>
        <v>46</v>
      </c>
      <c r="E109">
        <v>31.2</v>
      </c>
      <c r="F109" t="s">
        <v>19</v>
      </c>
      <c r="G109" t="s">
        <v>132</v>
      </c>
    </row>
    <row r="110" spans="1:7" x14ac:dyDescent="0.25">
      <c r="A110" t="s">
        <v>137</v>
      </c>
      <c r="B110" t="s">
        <v>139</v>
      </c>
      <c r="C110">
        <v>0</v>
      </c>
      <c r="D110" s="1">
        <f t="shared" si="7"/>
        <v>0</v>
      </c>
      <c r="E110">
        <v>1.8</v>
      </c>
      <c r="F110" t="s">
        <v>19</v>
      </c>
      <c r="G110" t="s">
        <v>132</v>
      </c>
    </row>
    <row r="111" spans="1:7" x14ac:dyDescent="0.25">
      <c r="A111" t="s">
        <v>137</v>
      </c>
      <c r="B111" t="s">
        <v>140</v>
      </c>
      <c r="C111">
        <v>0</v>
      </c>
      <c r="D111" s="1">
        <f t="shared" si="7"/>
        <v>0</v>
      </c>
      <c r="E111">
        <v>1.9</v>
      </c>
      <c r="F111" t="s">
        <v>19</v>
      </c>
      <c r="G111" t="s">
        <v>132</v>
      </c>
    </row>
    <row r="112" spans="1:7" x14ac:dyDescent="0.25">
      <c r="A112" t="s">
        <v>137</v>
      </c>
      <c r="B112" t="s">
        <v>141</v>
      </c>
      <c r="C112">
        <v>1.6</v>
      </c>
      <c r="D112" s="1">
        <f t="shared" si="7"/>
        <v>2</v>
      </c>
      <c r="E112">
        <v>4.2</v>
      </c>
      <c r="F112" t="s">
        <v>19</v>
      </c>
      <c r="G112" t="s">
        <v>132</v>
      </c>
    </row>
    <row r="113" spans="1:7" x14ac:dyDescent="0.25">
      <c r="A113" t="s">
        <v>137</v>
      </c>
      <c r="B113" t="s">
        <v>142</v>
      </c>
      <c r="C113">
        <v>0</v>
      </c>
      <c r="D113" s="1">
        <f t="shared" si="7"/>
        <v>0</v>
      </c>
      <c r="E113">
        <v>0.7</v>
      </c>
      <c r="F113" t="s">
        <v>19</v>
      </c>
      <c r="G113" t="s">
        <v>132</v>
      </c>
    </row>
    <row r="114" spans="1:7" x14ac:dyDescent="0.25">
      <c r="A114" t="s">
        <v>137</v>
      </c>
      <c r="B114" t="s">
        <v>143</v>
      </c>
      <c r="C114">
        <v>0</v>
      </c>
      <c r="D114" s="1">
        <f t="shared" si="7"/>
        <v>0</v>
      </c>
      <c r="E114">
        <v>0.5</v>
      </c>
      <c r="F114" t="s">
        <v>19</v>
      </c>
      <c r="G114" t="s">
        <v>132</v>
      </c>
    </row>
    <row r="115" spans="1:7" x14ac:dyDescent="0.25">
      <c r="A115" t="s">
        <v>137</v>
      </c>
      <c r="B115" t="s">
        <v>144</v>
      </c>
      <c r="C115">
        <v>52.8</v>
      </c>
      <c r="D115" s="1">
        <f t="shared" si="7"/>
        <v>68</v>
      </c>
      <c r="E115">
        <v>45.1</v>
      </c>
      <c r="F115" t="s">
        <v>19</v>
      </c>
      <c r="G115" t="s">
        <v>132</v>
      </c>
    </row>
    <row r="116" spans="1:7" x14ac:dyDescent="0.25">
      <c r="A116" t="s">
        <v>137</v>
      </c>
      <c r="B116" t="s">
        <v>145</v>
      </c>
      <c r="C116">
        <v>2.4</v>
      </c>
      <c r="D116" s="1">
        <f t="shared" si="7"/>
        <v>3</v>
      </c>
      <c r="E116">
        <v>3.9</v>
      </c>
      <c r="F116" t="s">
        <v>19</v>
      </c>
      <c r="G116" t="s">
        <v>132</v>
      </c>
    </row>
    <row r="117" spans="1:7" x14ac:dyDescent="0.25">
      <c r="A117" t="s">
        <v>137</v>
      </c>
      <c r="B117" t="s">
        <v>146</v>
      </c>
      <c r="C117">
        <v>1.6</v>
      </c>
      <c r="D117" s="1">
        <f t="shared" si="7"/>
        <v>2</v>
      </c>
      <c r="E117">
        <v>2</v>
      </c>
      <c r="F117" t="s">
        <v>19</v>
      </c>
      <c r="G117" t="s">
        <v>132</v>
      </c>
    </row>
    <row r="118" spans="1:7" x14ac:dyDescent="0.25">
      <c r="A118" t="s">
        <v>137</v>
      </c>
      <c r="B118" t="s">
        <v>147</v>
      </c>
      <c r="C118">
        <v>1.6</v>
      </c>
      <c r="D118" s="1">
        <f t="shared" si="7"/>
        <v>2</v>
      </c>
      <c r="E118">
        <v>7.6</v>
      </c>
      <c r="F118" t="s">
        <v>19</v>
      </c>
      <c r="G118" t="s">
        <v>132</v>
      </c>
    </row>
    <row r="119" spans="1:7" x14ac:dyDescent="0.25">
      <c r="A119" t="s">
        <v>137</v>
      </c>
      <c r="B119" t="s">
        <v>148</v>
      </c>
      <c r="C119">
        <v>3.9</v>
      </c>
      <c r="D119" s="1">
        <f t="shared" si="7"/>
        <v>5</v>
      </c>
      <c r="E119">
        <v>1</v>
      </c>
      <c r="F119" t="s">
        <v>19</v>
      </c>
      <c r="G119" t="s">
        <v>132</v>
      </c>
    </row>
    <row r="120" spans="1:7" x14ac:dyDescent="0.25">
      <c r="A120" t="s">
        <v>149</v>
      </c>
      <c r="B120" t="s">
        <v>150</v>
      </c>
      <c r="C120">
        <v>52.3</v>
      </c>
      <c r="D120" s="1">
        <f t="shared" ref="D120:D122" si="8">ROUND(((SUM(D$13:D$27))*C120/100),0)</f>
        <v>128</v>
      </c>
      <c r="E120">
        <v>57.2</v>
      </c>
      <c r="F120" t="s">
        <v>19</v>
      </c>
      <c r="G120" t="s">
        <v>42</v>
      </c>
    </row>
    <row r="121" spans="1:7" x14ac:dyDescent="0.25">
      <c r="A121" t="s">
        <v>149</v>
      </c>
      <c r="B121" t="s">
        <v>151</v>
      </c>
      <c r="C121">
        <v>1.6</v>
      </c>
      <c r="D121" s="1">
        <f t="shared" si="8"/>
        <v>4</v>
      </c>
      <c r="E121">
        <v>3.4</v>
      </c>
      <c r="F121" t="s">
        <v>19</v>
      </c>
      <c r="G121" t="s">
        <v>42</v>
      </c>
    </row>
    <row r="122" spans="1:7" x14ac:dyDescent="0.25">
      <c r="A122" t="s">
        <v>149</v>
      </c>
      <c r="B122" t="s">
        <v>152</v>
      </c>
      <c r="C122">
        <v>46.1</v>
      </c>
      <c r="D122" s="1">
        <f t="shared" si="8"/>
        <v>113</v>
      </c>
      <c r="E122">
        <v>39.4</v>
      </c>
      <c r="F122" t="s">
        <v>19</v>
      </c>
      <c r="G122" t="s">
        <v>42</v>
      </c>
    </row>
    <row r="123" spans="1:7" x14ac:dyDescent="0.25">
      <c r="A123" t="s">
        <v>153</v>
      </c>
      <c r="B123" t="s">
        <v>154</v>
      </c>
      <c r="C123">
        <v>13.6</v>
      </c>
      <c r="D123" s="1">
        <f>ROUND(((D$121+D$122)*C123/100),0)</f>
        <v>16</v>
      </c>
      <c r="E123">
        <v>13.1</v>
      </c>
      <c r="F123" t="s">
        <v>19</v>
      </c>
      <c r="G123" t="s">
        <v>155</v>
      </c>
    </row>
    <row r="124" spans="1:7" x14ac:dyDescent="0.25">
      <c r="A124" t="s">
        <v>153</v>
      </c>
      <c r="B124" t="s">
        <v>156</v>
      </c>
      <c r="C124">
        <v>76.3</v>
      </c>
      <c r="D124" s="1">
        <f t="shared" ref="D124:D125" si="9">ROUND(((D$121+D$122)*C124/100),0)</f>
        <v>89</v>
      </c>
      <c r="E124">
        <v>61.4</v>
      </c>
      <c r="F124" t="s">
        <v>19</v>
      </c>
      <c r="G124" t="s">
        <v>155</v>
      </c>
    </row>
    <row r="125" spans="1:7" x14ac:dyDescent="0.25">
      <c r="A125" t="s">
        <v>153</v>
      </c>
      <c r="B125" t="s">
        <v>157</v>
      </c>
      <c r="C125">
        <v>10.199999999999999</v>
      </c>
      <c r="D125" s="1">
        <f t="shared" si="9"/>
        <v>12</v>
      </c>
      <c r="E125">
        <v>25.5</v>
      </c>
      <c r="F125" t="s">
        <v>19</v>
      </c>
      <c r="G125" t="s">
        <v>155</v>
      </c>
    </row>
    <row r="126" spans="1:7" x14ac:dyDescent="0.25">
      <c r="A126" t="s">
        <v>158</v>
      </c>
      <c r="B126" t="s">
        <v>159</v>
      </c>
      <c r="C126">
        <v>22.5</v>
      </c>
      <c r="D126" s="1">
        <f t="shared" ref="D126:D134" si="10">ROUND((D$120*C126/100),0)</f>
        <v>29</v>
      </c>
      <c r="E126">
        <v>12.8</v>
      </c>
      <c r="F126" t="s">
        <v>19</v>
      </c>
      <c r="G126" t="s">
        <v>132</v>
      </c>
    </row>
    <row r="127" spans="1:7" x14ac:dyDescent="0.25">
      <c r="A127" t="s">
        <v>158</v>
      </c>
      <c r="B127" t="s">
        <v>160</v>
      </c>
      <c r="C127">
        <v>24.8</v>
      </c>
      <c r="D127" s="1">
        <f t="shared" si="10"/>
        <v>32</v>
      </c>
      <c r="E127">
        <v>20.2</v>
      </c>
      <c r="F127" t="s">
        <v>19</v>
      </c>
      <c r="G127" t="s">
        <v>132</v>
      </c>
    </row>
    <row r="128" spans="1:7" x14ac:dyDescent="0.25">
      <c r="A128" t="s">
        <v>158</v>
      </c>
      <c r="B128" t="s">
        <v>161</v>
      </c>
      <c r="C128">
        <v>12.4</v>
      </c>
      <c r="D128" s="1">
        <f t="shared" si="10"/>
        <v>16</v>
      </c>
      <c r="E128">
        <v>13.2</v>
      </c>
      <c r="F128" t="s">
        <v>19</v>
      </c>
      <c r="G128" t="s">
        <v>132</v>
      </c>
    </row>
    <row r="129" spans="1:7" x14ac:dyDescent="0.25">
      <c r="A129" t="s">
        <v>158</v>
      </c>
      <c r="B129" t="s">
        <v>162</v>
      </c>
      <c r="C129">
        <v>13.2</v>
      </c>
      <c r="D129" s="1">
        <f t="shared" si="10"/>
        <v>17</v>
      </c>
      <c r="E129">
        <v>9.3000000000000007</v>
      </c>
      <c r="F129" t="s">
        <v>19</v>
      </c>
      <c r="G129" t="s">
        <v>132</v>
      </c>
    </row>
    <row r="130" spans="1:7" x14ac:dyDescent="0.25">
      <c r="A130" t="s">
        <v>158</v>
      </c>
      <c r="B130" t="s">
        <v>163</v>
      </c>
      <c r="C130">
        <v>7.8</v>
      </c>
      <c r="D130" s="1">
        <f t="shared" si="10"/>
        <v>10</v>
      </c>
      <c r="E130">
        <v>10.3</v>
      </c>
      <c r="F130" t="s">
        <v>19</v>
      </c>
      <c r="G130" t="s">
        <v>132</v>
      </c>
    </row>
    <row r="131" spans="1:7" x14ac:dyDescent="0.25">
      <c r="A131" t="s">
        <v>158</v>
      </c>
      <c r="B131" t="s">
        <v>164</v>
      </c>
      <c r="C131">
        <v>7.8</v>
      </c>
      <c r="D131" s="1">
        <f t="shared" si="10"/>
        <v>10</v>
      </c>
      <c r="E131">
        <v>9.4</v>
      </c>
      <c r="F131" t="s">
        <v>19</v>
      </c>
      <c r="G131" t="s">
        <v>132</v>
      </c>
    </row>
    <row r="132" spans="1:7" x14ac:dyDescent="0.25">
      <c r="A132" t="s">
        <v>158</v>
      </c>
      <c r="B132" t="s">
        <v>165</v>
      </c>
      <c r="C132">
        <v>3.9</v>
      </c>
      <c r="D132" s="1">
        <f t="shared" si="10"/>
        <v>5</v>
      </c>
      <c r="E132">
        <v>7.5</v>
      </c>
      <c r="F132" t="s">
        <v>19</v>
      </c>
      <c r="G132" t="s">
        <v>132</v>
      </c>
    </row>
    <row r="133" spans="1:7" x14ac:dyDescent="0.25">
      <c r="A133" t="s">
        <v>158</v>
      </c>
      <c r="B133" t="s">
        <v>166</v>
      </c>
      <c r="C133">
        <v>3.9</v>
      </c>
      <c r="D133" s="1">
        <f t="shared" si="10"/>
        <v>5</v>
      </c>
      <c r="E133">
        <v>7</v>
      </c>
      <c r="F133" t="s">
        <v>19</v>
      </c>
      <c r="G133" t="s">
        <v>132</v>
      </c>
    </row>
    <row r="134" spans="1:7" x14ac:dyDescent="0.25">
      <c r="A134" t="s">
        <v>158</v>
      </c>
      <c r="B134" t="s">
        <v>167</v>
      </c>
      <c r="C134">
        <v>3.9</v>
      </c>
      <c r="D134" s="1">
        <f t="shared" si="10"/>
        <v>5</v>
      </c>
      <c r="E134">
        <v>10.5</v>
      </c>
      <c r="F134" t="s">
        <v>19</v>
      </c>
      <c r="G134" t="s">
        <v>132</v>
      </c>
    </row>
    <row r="135" spans="1:7" x14ac:dyDescent="0.25">
      <c r="A135" t="s">
        <v>168</v>
      </c>
      <c r="B135" t="s">
        <v>169</v>
      </c>
      <c r="C135">
        <v>19.7</v>
      </c>
      <c r="D135" s="1">
        <f t="shared" ref="D135:D143" si="11">ROUND(((SUM(D$13:D$27))*C135/100),0)</f>
        <v>48</v>
      </c>
      <c r="E135">
        <v>13.1</v>
      </c>
      <c r="F135" t="s">
        <v>19</v>
      </c>
      <c r="G135" t="s">
        <v>42</v>
      </c>
    </row>
    <row r="136" spans="1:7" x14ac:dyDescent="0.25">
      <c r="A136" t="s">
        <v>168</v>
      </c>
      <c r="B136" t="s">
        <v>170</v>
      </c>
      <c r="C136">
        <v>25</v>
      </c>
      <c r="D136" s="1">
        <f t="shared" si="11"/>
        <v>61</v>
      </c>
      <c r="E136">
        <v>19.899999999999999</v>
      </c>
      <c r="F136" t="s">
        <v>19</v>
      </c>
      <c r="G136" t="s">
        <v>42</v>
      </c>
    </row>
    <row r="137" spans="1:7" x14ac:dyDescent="0.25">
      <c r="A137" t="s">
        <v>168</v>
      </c>
      <c r="B137" t="s">
        <v>171</v>
      </c>
      <c r="C137">
        <v>13.1</v>
      </c>
      <c r="D137" s="1">
        <f t="shared" si="11"/>
        <v>32</v>
      </c>
      <c r="E137">
        <v>11.4</v>
      </c>
      <c r="F137" t="s">
        <v>19</v>
      </c>
      <c r="G137" t="s">
        <v>42</v>
      </c>
    </row>
    <row r="138" spans="1:7" x14ac:dyDescent="0.25">
      <c r="A138" t="s">
        <v>168</v>
      </c>
      <c r="B138" t="s">
        <v>172</v>
      </c>
      <c r="C138">
        <v>19.3</v>
      </c>
      <c r="D138" s="1">
        <f t="shared" si="11"/>
        <v>47</v>
      </c>
      <c r="E138">
        <v>10.6</v>
      </c>
      <c r="F138" t="s">
        <v>19</v>
      </c>
      <c r="G138" t="s">
        <v>42</v>
      </c>
    </row>
    <row r="139" spans="1:7" x14ac:dyDescent="0.25">
      <c r="A139" t="s">
        <v>168</v>
      </c>
      <c r="B139" t="s">
        <v>173</v>
      </c>
      <c r="C139">
        <v>3.3</v>
      </c>
      <c r="D139" s="1">
        <f t="shared" si="11"/>
        <v>8</v>
      </c>
      <c r="E139">
        <v>5.4</v>
      </c>
      <c r="F139" t="s">
        <v>19</v>
      </c>
      <c r="G139" t="s">
        <v>42</v>
      </c>
    </row>
    <row r="140" spans="1:7" x14ac:dyDescent="0.25">
      <c r="A140" t="s">
        <v>168</v>
      </c>
      <c r="B140" t="s">
        <v>174</v>
      </c>
      <c r="C140">
        <v>9.4</v>
      </c>
      <c r="D140" s="1">
        <f t="shared" si="11"/>
        <v>23</v>
      </c>
      <c r="E140">
        <v>11.4</v>
      </c>
      <c r="F140" t="s">
        <v>19</v>
      </c>
      <c r="G140" t="s">
        <v>42</v>
      </c>
    </row>
    <row r="141" spans="1:7" x14ac:dyDescent="0.25">
      <c r="A141" t="s">
        <v>168</v>
      </c>
      <c r="B141" t="s">
        <v>175</v>
      </c>
      <c r="C141">
        <v>6.1</v>
      </c>
      <c r="D141" s="1">
        <f t="shared" si="11"/>
        <v>15</v>
      </c>
      <c r="E141">
        <v>12.1</v>
      </c>
      <c r="F141" t="s">
        <v>19</v>
      </c>
      <c r="G141" t="s">
        <v>42</v>
      </c>
    </row>
    <row r="142" spans="1:7" x14ac:dyDescent="0.25">
      <c r="A142" t="s">
        <v>168</v>
      </c>
      <c r="B142" t="s">
        <v>176</v>
      </c>
      <c r="C142">
        <v>2</v>
      </c>
      <c r="D142" s="1">
        <f t="shared" si="11"/>
        <v>5</v>
      </c>
      <c r="E142">
        <v>8.5</v>
      </c>
      <c r="F142" t="s">
        <v>19</v>
      </c>
      <c r="G142" t="s">
        <v>42</v>
      </c>
    </row>
    <row r="143" spans="1:7" x14ac:dyDescent="0.25">
      <c r="A143" t="s">
        <v>168</v>
      </c>
      <c r="B143" t="s">
        <v>177</v>
      </c>
      <c r="C143">
        <v>2</v>
      </c>
      <c r="D143" s="1">
        <f t="shared" si="11"/>
        <v>5</v>
      </c>
      <c r="E143">
        <v>7.7</v>
      </c>
      <c r="F143" t="s">
        <v>19</v>
      </c>
      <c r="G143" t="s">
        <v>42</v>
      </c>
    </row>
    <row r="144" spans="1:7" x14ac:dyDescent="0.25">
      <c r="A144" t="s">
        <v>178</v>
      </c>
      <c r="B144" t="s">
        <v>179</v>
      </c>
      <c r="C144">
        <v>14.8</v>
      </c>
      <c r="D144" s="1">
        <f t="shared" ref="D144:D147" si="12">ROUND((D$120*C144/100),0)</f>
        <v>19</v>
      </c>
      <c r="E144">
        <v>10.3</v>
      </c>
      <c r="F144" t="s">
        <v>19</v>
      </c>
      <c r="G144" t="s">
        <v>132</v>
      </c>
    </row>
    <row r="145" spans="1:7" x14ac:dyDescent="0.25">
      <c r="A145" t="s">
        <v>178</v>
      </c>
      <c r="B145" t="s">
        <v>180</v>
      </c>
      <c r="C145">
        <v>28.9</v>
      </c>
      <c r="D145" s="1">
        <f t="shared" si="12"/>
        <v>37</v>
      </c>
      <c r="E145">
        <v>19.5</v>
      </c>
      <c r="F145" t="s">
        <v>19</v>
      </c>
      <c r="G145" t="s">
        <v>132</v>
      </c>
    </row>
    <row r="146" spans="1:7" x14ac:dyDescent="0.25">
      <c r="A146" t="s">
        <v>178</v>
      </c>
      <c r="B146" t="s">
        <v>181</v>
      </c>
      <c r="C146">
        <v>38.299999999999997</v>
      </c>
      <c r="D146" s="1">
        <f t="shared" si="12"/>
        <v>49</v>
      </c>
      <c r="E146">
        <v>59.1</v>
      </c>
      <c r="F146" t="s">
        <v>19</v>
      </c>
      <c r="G146" t="s">
        <v>132</v>
      </c>
    </row>
    <row r="147" spans="1:7" x14ac:dyDescent="0.25">
      <c r="A147" t="s">
        <v>178</v>
      </c>
      <c r="B147" t="s">
        <v>182</v>
      </c>
      <c r="C147">
        <v>18</v>
      </c>
      <c r="D147" s="1">
        <f t="shared" si="12"/>
        <v>23</v>
      </c>
      <c r="E147">
        <v>11</v>
      </c>
      <c r="F147" t="s">
        <v>19</v>
      </c>
      <c r="G147" t="s">
        <v>132</v>
      </c>
    </row>
    <row r="148" spans="1:7" x14ac:dyDescent="0.25">
      <c r="A148" t="s">
        <v>183</v>
      </c>
      <c r="B148" t="s">
        <v>184</v>
      </c>
      <c r="C148">
        <v>14.8</v>
      </c>
      <c r="D148" s="1">
        <f t="shared" ref="D148:D152" si="13">ROUND(((SUM(D$13:D$27))*C148/100),0)</f>
        <v>36</v>
      </c>
      <c r="E148">
        <v>18.2</v>
      </c>
      <c r="F148" t="s">
        <v>19</v>
      </c>
      <c r="G148" t="s">
        <v>42</v>
      </c>
    </row>
    <row r="149" spans="1:7" x14ac:dyDescent="0.25">
      <c r="A149" t="s">
        <v>183</v>
      </c>
      <c r="B149" t="s">
        <v>185</v>
      </c>
      <c r="C149">
        <v>32.9</v>
      </c>
      <c r="D149" s="1">
        <f t="shared" si="13"/>
        <v>81</v>
      </c>
      <c r="E149">
        <v>39.9</v>
      </c>
      <c r="F149" t="s">
        <v>19</v>
      </c>
      <c r="G149" t="s">
        <v>42</v>
      </c>
    </row>
    <row r="150" spans="1:7" x14ac:dyDescent="0.25">
      <c r="A150" t="s">
        <v>183</v>
      </c>
      <c r="B150" t="s">
        <v>186</v>
      </c>
      <c r="C150">
        <v>7.4</v>
      </c>
      <c r="D150" s="1">
        <f t="shared" si="13"/>
        <v>18</v>
      </c>
      <c r="E150">
        <v>5.3</v>
      </c>
      <c r="F150" t="s">
        <v>19</v>
      </c>
      <c r="G150" t="s">
        <v>42</v>
      </c>
    </row>
    <row r="151" spans="1:7" x14ac:dyDescent="0.25">
      <c r="A151" t="s">
        <v>183</v>
      </c>
      <c r="B151" t="s">
        <v>187</v>
      </c>
      <c r="C151">
        <v>42.4</v>
      </c>
      <c r="D151" s="1">
        <f t="shared" si="13"/>
        <v>104</v>
      </c>
      <c r="E151">
        <v>33.799999999999997</v>
      </c>
      <c r="F151" t="s">
        <v>19</v>
      </c>
      <c r="G151" t="s">
        <v>42</v>
      </c>
    </row>
    <row r="152" spans="1:7" x14ac:dyDescent="0.25">
      <c r="A152" t="s">
        <v>183</v>
      </c>
      <c r="B152" t="s">
        <v>188</v>
      </c>
      <c r="C152">
        <v>2.5</v>
      </c>
      <c r="D152" s="1">
        <f t="shared" si="13"/>
        <v>6</v>
      </c>
      <c r="E152">
        <v>2.8</v>
      </c>
      <c r="F152" t="s">
        <v>19</v>
      </c>
      <c r="G152" t="s">
        <v>42</v>
      </c>
    </row>
    <row r="153" spans="1:7" x14ac:dyDescent="0.25">
      <c r="A153" t="s">
        <v>189</v>
      </c>
      <c r="B153" t="s">
        <v>190</v>
      </c>
      <c r="C153">
        <v>12.5</v>
      </c>
      <c r="D153">
        <f>ROUND(((SUM(D$11:D$27))*C153/100),0)</f>
        <v>34</v>
      </c>
      <c r="E153">
        <v>20.399999999999999</v>
      </c>
      <c r="F153" t="s">
        <v>19</v>
      </c>
      <c r="G153" t="s">
        <v>191</v>
      </c>
    </row>
    <row r="154" spans="1:7" x14ac:dyDescent="0.25">
      <c r="A154" t="s">
        <v>189</v>
      </c>
      <c r="B154" t="s">
        <v>192</v>
      </c>
      <c r="C154">
        <v>87.5</v>
      </c>
      <c r="D154">
        <f>ROUND(((SUM(D$11:D$27))*C154/100),0)</f>
        <v>237</v>
      </c>
      <c r="E154">
        <v>79.599999999999994</v>
      </c>
      <c r="F154" t="s">
        <v>19</v>
      </c>
      <c r="G154" t="s">
        <v>191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 group parish data</vt:lpstr>
      <vt:lpstr>Tincleton and Woodsford</vt:lpstr>
      <vt:lpstr>West Knighton</vt:lpstr>
      <vt:lpstr>West Stafford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Witherden</dc:creator>
  <cp:lastModifiedBy>Jo Witherden</cp:lastModifiedBy>
  <dcterms:created xsi:type="dcterms:W3CDTF">2023-01-24T09:24:39Z</dcterms:created>
  <dcterms:modified xsi:type="dcterms:W3CDTF">2024-10-10T07:25:17Z</dcterms:modified>
</cp:coreProperties>
</file>